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.gurinova\Documents\Кубок РТК\Сайт\Рейтинг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70" i="1" l="1"/>
  <c r="T70" i="1" s="1"/>
  <c r="R70" i="1" s="1"/>
  <c r="T69" i="1"/>
  <c r="R69" i="1" s="1"/>
  <c r="S69" i="1"/>
  <c r="S68" i="1"/>
  <c r="T68" i="1" s="1"/>
  <c r="R68" i="1" s="1"/>
  <c r="T67" i="1"/>
  <c r="S67" i="1"/>
  <c r="R67" i="1"/>
  <c r="S66" i="1"/>
  <c r="T66" i="1" s="1"/>
  <c r="R66" i="1" s="1"/>
  <c r="T65" i="1"/>
  <c r="R65" i="1" s="1"/>
  <c r="S65" i="1"/>
  <c r="S64" i="1"/>
  <c r="T64" i="1" s="1"/>
  <c r="R64" i="1" s="1"/>
  <c r="T63" i="1"/>
  <c r="S63" i="1"/>
  <c r="R63" i="1"/>
  <c r="S62" i="1"/>
  <c r="T62" i="1" s="1"/>
  <c r="R62" i="1" s="1"/>
  <c r="T61" i="1"/>
  <c r="R61" i="1" s="1"/>
  <c r="S61" i="1"/>
  <c r="S60" i="1"/>
  <c r="T60" i="1" s="1"/>
  <c r="R60" i="1" s="1"/>
  <c r="T59" i="1"/>
  <c r="S59" i="1"/>
  <c r="R59" i="1"/>
  <c r="S58" i="1"/>
  <c r="T58" i="1" s="1"/>
  <c r="R58" i="1" s="1"/>
  <c r="T57" i="1"/>
  <c r="R57" i="1" s="1"/>
  <c r="S57" i="1"/>
  <c r="S56" i="1"/>
  <c r="T56" i="1" s="1"/>
  <c r="R56" i="1" s="1"/>
  <c r="S54" i="1"/>
  <c r="T54" i="1" s="1"/>
  <c r="R54" i="1" s="1"/>
  <c r="S53" i="1"/>
  <c r="T53" i="1" s="1"/>
  <c r="R53" i="1" s="1"/>
  <c r="T52" i="1"/>
  <c r="R52" i="1" s="1"/>
  <c r="S52" i="1"/>
  <c r="S51" i="1"/>
  <c r="T51" i="1" s="1"/>
  <c r="R51" i="1" s="1"/>
  <c r="S50" i="1"/>
  <c r="T50" i="1" s="1"/>
  <c r="R50" i="1" s="1"/>
  <c r="S49" i="1"/>
  <c r="T49" i="1" s="1"/>
  <c r="R49" i="1" s="1"/>
  <c r="T48" i="1"/>
  <c r="R48" i="1" s="1"/>
  <c r="S48" i="1"/>
  <c r="S47" i="1"/>
  <c r="T47" i="1" s="1"/>
  <c r="R47" i="1" s="1"/>
  <c r="S46" i="1"/>
  <c r="T46" i="1" s="1"/>
  <c r="R46" i="1" s="1"/>
  <c r="S45" i="1"/>
  <c r="T45" i="1" s="1"/>
  <c r="R45" i="1" s="1"/>
  <c r="T44" i="1"/>
  <c r="R44" i="1" s="1"/>
  <c r="S44" i="1"/>
  <c r="S43" i="1"/>
  <c r="T43" i="1" s="1"/>
  <c r="R43" i="1" s="1"/>
  <c r="S42" i="1"/>
  <c r="T42" i="1" s="1"/>
  <c r="R42" i="1" s="1"/>
  <c r="S41" i="1"/>
  <c r="T41" i="1" s="1"/>
  <c r="R41" i="1" s="1"/>
  <c r="T40" i="1"/>
  <c r="R40" i="1" s="1"/>
  <c r="S40" i="1"/>
  <c r="S39" i="1"/>
  <c r="T39" i="1" s="1"/>
  <c r="R39" i="1" s="1"/>
  <c r="S38" i="1"/>
  <c r="T38" i="1" s="1"/>
  <c r="R38" i="1" s="1"/>
  <c r="S37" i="1"/>
  <c r="T37" i="1" s="1"/>
  <c r="R37" i="1" s="1"/>
  <c r="T36" i="1"/>
  <c r="R36" i="1" s="1"/>
  <c r="S36" i="1"/>
  <c r="S35" i="1"/>
  <c r="T35" i="1" s="1"/>
  <c r="R35" i="1" s="1"/>
  <c r="S34" i="1"/>
  <c r="T34" i="1" s="1"/>
  <c r="R34" i="1" s="1"/>
  <c r="S33" i="1"/>
  <c r="T33" i="1" s="1"/>
  <c r="R33" i="1" s="1"/>
  <c r="T32" i="1"/>
  <c r="R32" i="1" s="1"/>
  <c r="S32" i="1"/>
  <c r="S31" i="1"/>
  <c r="T31" i="1" s="1"/>
  <c r="R31" i="1" s="1"/>
  <c r="S30" i="1"/>
  <c r="T30" i="1" s="1"/>
  <c r="R30" i="1" s="1"/>
  <c r="S29" i="1"/>
  <c r="T29" i="1" s="1"/>
  <c r="R29" i="1" s="1"/>
  <c r="T28" i="1"/>
  <c r="R28" i="1" s="1"/>
  <c r="S28" i="1"/>
  <c r="S27" i="1"/>
  <c r="T27" i="1" s="1"/>
  <c r="R27" i="1" s="1"/>
  <c r="S26" i="1"/>
  <c r="T26" i="1" s="1"/>
  <c r="R26" i="1" s="1"/>
  <c r="S25" i="1"/>
  <c r="T25" i="1" s="1"/>
  <c r="R25" i="1" s="1"/>
  <c r="T24" i="1"/>
  <c r="R24" i="1" s="1"/>
  <c r="S24" i="1"/>
  <c r="S23" i="1"/>
  <c r="T23" i="1" s="1"/>
  <c r="R23" i="1" s="1"/>
  <c r="S22" i="1"/>
  <c r="T22" i="1" s="1"/>
  <c r="R22" i="1" s="1"/>
  <c r="S21" i="1"/>
  <c r="T21" i="1" s="1"/>
  <c r="R21" i="1" s="1"/>
  <c r="T20" i="1"/>
  <c r="R20" i="1" s="1"/>
  <c r="S20" i="1"/>
  <c r="S19" i="1"/>
  <c r="T19" i="1" s="1"/>
  <c r="R19" i="1" s="1"/>
  <c r="S18" i="1"/>
  <c r="T18" i="1" s="1"/>
  <c r="R18" i="1" s="1"/>
  <c r="S17" i="1"/>
  <c r="T17" i="1" s="1"/>
  <c r="R17" i="1" s="1"/>
  <c r="T16" i="1"/>
  <c r="R16" i="1" s="1"/>
  <c r="S16" i="1"/>
  <c r="R13" i="1"/>
  <c r="R12" i="1"/>
  <c r="R11" i="1"/>
  <c r="R10" i="1"/>
  <c r="R9" i="1"/>
  <c r="R8" i="1"/>
  <c r="R7" i="1"/>
  <c r="R6" i="1"/>
  <c r="R5" i="1"/>
  <c r="R4" i="1"/>
</calcChain>
</file>

<file path=xl/sharedStrings.xml><?xml version="1.0" encoding="utf-8"?>
<sst xmlns="http://schemas.openxmlformats.org/spreadsheetml/2006/main" count="187" uniqueCount="147">
  <si>
    <t>Этапы</t>
  </si>
  <si>
    <t>Команда</t>
  </si>
  <si>
    <t>1 участник (капитан)</t>
  </si>
  <si>
    <t>2 участник</t>
  </si>
  <si>
    <t>населенный пункт</t>
  </si>
  <si>
    <t>Робофинист</t>
  </si>
  <si>
    <t>Арктика</t>
  </si>
  <si>
    <t>НИУ ВШЭ</t>
  </si>
  <si>
    <t xml:space="preserve">БАЛЛЫ В РЕЙТИНГЕ </t>
  </si>
  <si>
    <t>Победители (1 место)</t>
  </si>
  <si>
    <t>голубым выделены результаты не победных этапов</t>
  </si>
  <si>
    <t>Москва</t>
  </si>
  <si>
    <t>Санкт-Петербург</t>
  </si>
  <si>
    <t>Общий рейтинг</t>
  </si>
  <si>
    <t>1 участник (оператор)</t>
  </si>
  <si>
    <t>кол-во этапов</t>
  </si>
  <si>
    <t xml:space="preserve">худший этап (если этапов &gt;2)  </t>
  </si>
  <si>
    <t>Архангельск</t>
  </si>
  <si>
    <t>Минск</t>
  </si>
  <si>
    <t>Тюмень</t>
  </si>
  <si>
    <t>Верхняя Пышма</t>
  </si>
  <si>
    <t>Казанское</t>
  </si>
  <si>
    <t>Гомель</t>
  </si>
  <si>
    <t>Черни</t>
  </si>
  <si>
    <t>Номинация "Экстремал"</t>
  </si>
  <si>
    <t>PR_bot</t>
  </si>
  <si>
    <t>Панько Филипп Дмитриевич</t>
  </si>
  <si>
    <t>Брест</t>
  </si>
  <si>
    <t>Железная Хватка</t>
  </si>
  <si>
    <t>Арбитайло Михаил Александрович</t>
  </si>
  <si>
    <t>Екатеринбург</t>
  </si>
  <si>
    <t>Пепелац</t>
  </si>
  <si>
    <t xml:space="preserve">Левченко Даниил Алексеевич </t>
  </si>
  <si>
    <t xml:space="preserve">Носов Роман Алексеевич </t>
  </si>
  <si>
    <t>IVI 3.0</t>
  </si>
  <si>
    <t>Яшин Андрей</t>
  </si>
  <si>
    <t>Добряк</t>
  </si>
  <si>
    <t>Янучковский Артем Вячеславович</t>
  </si>
  <si>
    <t>Песцов Иван Николаевич</t>
  </si>
  <si>
    <t>Кринжер</t>
  </si>
  <si>
    <t>Ченцов Яков Олегович</t>
  </si>
  <si>
    <t>Маслов Тимофей Андреевич</t>
  </si>
  <si>
    <t>Андерсон</t>
  </si>
  <si>
    <t>Парфенов Андрей</t>
  </si>
  <si>
    <t>Зубочистка 2.0</t>
  </si>
  <si>
    <t xml:space="preserve">Ковалёв Григорий Александрович </t>
  </si>
  <si>
    <t>SPIRIT</t>
  </si>
  <si>
    <t>Бриль Емельян
Александрович</t>
  </si>
  <si>
    <t>Карла Никита
Вячеславович</t>
  </si>
  <si>
    <t>Полоцк</t>
  </si>
  <si>
    <t>Scorpion</t>
  </si>
  <si>
    <t>Коваленко
Артём
Алексеевич</t>
  </si>
  <si>
    <t>Шляпа 3000</t>
  </si>
  <si>
    <t>Кирюшенков Сергей Андреевич</t>
  </si>
  <si>
    <t>Шапкин Степан Александрович</t>
  </si>
  <si>
    <t>Viking2.0</t>
  </si>
  <si>
    <t>Масляков
Александр
Андреевич</t>
  </si>
  <si>
    <t>Котангенс</t>
  </si>
  <si>
    <t xml:space="preserve">Мелеховец Алиса Владимировна </t>
  </si>
  <si>
    <t>Воробьева Мария Сергеевна</t>
  </si>
  <si>
    <t>Ангел</t>
  </si>
  <si>
    <t>Хабибрахманов Артур</t>
  </si>
  <si>
    <t>DIMON1K$</t>
  </si>
  <si>
    <t>Зубарев Дмитрий Константинович</t>
  </si>
  <si>
    <t>Севмашвтуз</t>
  </si>
  <si>
    <t>Корзников Михаил Эдуардович</t>
  </si>
  <si>
    <t>Овчаренко Егор Александрович</t>
  </si>
  <si>
    <t>Северодвинск</t>
  </si>
  <si>
    <t>Егерь</t>
  </si>
  <si>
    <t>Герус Екатерина Сергеевна</t>
  </si>
  <si>
    <t>Химки</t>
  </si>
  <si>
    <t>Привет</t>
  </si>
  <si>
    <t>Усачев
Николай
Александрович</t>
  </si>
  <si>
    <t xml:space="preserve">  Объект 30-54</t>
  </si>
  <si>
    <t>Барышев Егор Алексеевич</t>
  </si>
  <si>
    <t>Фаворит</t>
  </si>
  <si>
    <t>Кудряшов Михаил Александрович</t>
  </si>
  <si>
    <t>ROBOMAX-3</t>
  </si>
  <si>
    <t>Казанцев Григорий Александрович</t>
  </si>
  <si>
    <t xml:space="preserve"> 
С. Верх-Тула</t>
  </si>
  <si>
    <t>15 отряд</t>
  </si>
  <si>
    <t>Суфияров Георгий</t>
  </si>
  <si>
    <t>Калыван</t>
  </si>
  <si>
    <t>Федореев Артем</t>
  </si>
  <si>
    <t>Брига</t>
  </si>
  <si>
    <t>Лохманов Ярослав Константинович</t>
  </si>
  <si>
    <t>ROBOMAX</t>
  </si>
  <si>
    <t xml:space="preserve"> Асташко Иван Сергеевич</t>
  </si>
  <si>
    <t>Markus</t>
  </si>
  <si>
    <t>Герасименко Георгий Андреевич</t>
  </si>
  <si>
    <t>Омск</t>
  </si>
  <si>
    <t xml:space="preserve">Серийчик </t>
  </si>
  <si>
    <t>Гогодзе Русудан Лериевна</t>
  </si>
  <si>
    <t>Карпова Диана Александровна</t>
  </si>
  <si>
    <t>Антифанерка</t>
  </si>
  <si>
    <t>Нестерова Мария Дмитриевна</t>
  </si>
  <si>
    <t>Саматова Дана Вячеславовна</t>
  </si>
  <si>
    <t>Red Machine</t>
  </si>
  <si>
    <t>Выборный Андрей Александрович</t>
  </si>
  <si>
    <t>Арсен</t>
  </si>
  <si>
    <t>Савчук
Арсений
Александрович</t>
  </si>
  <si>
    <t xml:space="preserve">Robomixer </t>
  </si>
  <si>
    <t>Гребенников Ростислав Николаевич</t>
  </si>
  <si>
    <t>Ростов-На-Дону</t>
  </si>
  <si>
    <t>Сурасито</t>
  </si>
  <si>
    <t>Новрузов Марат Ильясович</t>
  </si>
  <si>
    <t>Корзин Александр Юрьевич</t>
  </si>
  <si>
    <t>Тиктаалик</t>
  </si>
  <si>
    <t>Пологлазков Михаил Сергеевич</t>
  </si>
  <si>
    <t>Преснецов Леонтий Михайлович</t>
  </si>
  <si>
    <t>Князь Владимир</t>
  </si>
  <si>
    <t>Горев Иван Александрович</t>
  </si>
  <si>
    <t>Торопыгин Михаил  Владимирович</t>
  </si>
  <si>
    <t>may</t>
  </si>
  <si>
    <t>Стригун Дарья Дмитриевна</t>
  </si>
  <si>
    <t xml:space="preserve">Genesis </t>
  </si>
  <si>
    <t>Тищенко Антон Андреевич</t>
  </si>
  <si>
    <t>Калиниченко Владимир Олегович</t>
  </si>
  <si>
    <t>Exort</t>
  </si>
  <si>
    <t xml:space="preserve">Кардашина Кира Борисовна </t>
  </si>
  <si>
    <t>Наумов Андрей Евгеньевич</t>
  </si>
  <si>
    <t>Астрахань</t>
  </si>
  <si>
    <t>Дунай v5.0</t>
  </si>
  <si>
    <t xml:space="preserve"> Шарипов Максим Максимович</t>
  </si>
  <si>
    <t>Лапчик</t>
  </si>
  <si>
    <t>Расстриженков Иван Петрович</t>
  </si>
  <si>
    <t>Васильев Игорь Дмитриевич</t>
  </si>
  <si>
    <t>Объект 2И</t>
  </si>
  <si>
    <t>Сиваков Никита Кириллович</t>
  </si>
  <si>
    <t>Пульсар</t>
  </si>
  <si>
    <t>Хализев Александр Андреевич</t>
  </si>
  <si>
    <t>Бойков Владислав Константинович</t>
  </si>
  <si>
    <t xml:space="preserve">С+-+ </t>
  </si>
  <si>
    <t>Кокорев Константин Константинович</t>
  </si>
  <si>
    <t>Емец Егор Васильевич</t>
  </si>
  <si>
    <t>РПП</t>
  </si>
  <si>
    <t>Жариков Кирилл Андреевич</t>
  </si>
  <si>
    <t xml:space="preserve">Кремниевая кислота </t>
  </si>
  <si>
    <t>Бандзеладзе Георгий Гочевич</t>
  </si>
  <si>
    <t>Ливакин Тимур Яковлевич</t>
  </si>
  <si>
    <t>Восход_Дима</t>
  </si>
  <si>
    <t>Горлачев Дмитрий Петрович</t>
  </si>
  <si>
    <t>APACHI</t>
  </si>
  <si>
    <t>Никитин Вадим Александрович</t>
  </si>
  <si>
    <t>Коваль Даниил Михайлович</t>
  </si>
  <si>
    <t>Новоселезнево</t>
  </si>
  <si>
    <t>Новосибирск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</si>
</sst>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8" tint="-0.249977111117893"/>
      <name val="Calibri"/>
      <family val="2"/>
      <charset val="204"/>
      <scheme val="minor"/>
    </font>
    <font>
      <b/>
      <sz val="11"/>
      <color theme="9" tint="-0.249977111117893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9" tint="-0.249977111117893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9" tint="-0.249977111117893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u/>
      <sz val="14"/>
      <color theme="1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u/>
      <sz val="10"/>
      <color rgb="FF000000"/>
      <name val="Calibri"/>
      <family val="2"/>
      <charset val="204"/>
      <scheme val="minor"/>
    </font>
    <font>
      <b/>
      <sz val="10"/>
      <color theme="5" tint="-0.249977111117893"/>
      <name val="Calibri"/>
      <family val="2"/>
      <charset val="204"/>
      <scheme val="minor"/>
    </font>
    <font>
      <b/>
      <sz val="14"/>
      <color theme="5" tint="-0.249977111117893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164" fontId="3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5" xfId="0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164" fontId="10" fillId="4" borderId="13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0" fillId="0" borderId="17" xfId="0" applyBorder="1"/>
    <xf numFmtId="0" fontId="0" fillId="0" borderId="14" xfId="0" applyBorder="1"/>
    <xf numFmtId="0" fontId="0" fillId="0" borderId="20" xfId="0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9" fillId="0" borderId="2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1" fillId="0" borderId="20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4" fillId="4" borderId="10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5" borderId="11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vertical="center" wrapText="1"/>
    </xf>
    <xf numFmtId="0" fontId="5" fillId="5" borderId="11" xfId="0" applyFont="1" applyFill="1" applyBorder="1" applyAlignment="1">
      <alignment vertical="center" wrapText="1"/>
    </xf>
    <xf numFmtId="164" fontId="6" fillId="5" borderId="1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5" borderId="14" xfId="0" applyFill="1" applyBorder="1" applyAlignment="1">
      <alignment horizontal="center"/>
    </xf>
    <xf numFmtId="0" fontId="17" fillId="0" borderId="14" xfId="0" applyFont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 wrapText="1"/>
    </xf>
    <xf numFmtId="164" fontId="10" fillId="4" borderId="17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13" fillId="6" borderId="27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/>
    </xf>
    <xf numFmtId="0" fontId="9" fillId="3" borderId="14" xfId="0" applyFont="1" applyFill="1" applyBorder="1" applyAlignment="1">
      <alignment horizontal="left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/>
    </xf>
    <xf numFmtId="0" fontId="2" fillId="7" borderId="23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0" fillId="7" borderId="18" xfId="0" applyFill="1" applyBorder="1" applyAlignment="1">
      <alignment horizontal="center"/>
    </xf>
    <xf numFmtId="0" fontId="9" fillId="0" borderId="14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center" vertical="center"/>
    </xf>
    <xf numFmtId="0" fontId="0" fillId="7" borderId="14" xfId="0" applyFill="1" applyBorder="1" applyAlignment="1">
      <alignment horizontal="center"/>
    </xf>
    <xf numFmtId="0" fontId="18" fillId="0" borderId="17" xfId="0" applyFont="1" applyBorder="1" applyAlignment="1">
      <alignment horizontal="center" vertical="center" wrapText="1"/>
    </xf>
    <xf numFmtId="0" fontId="0" fillId="7" borderId="22" xfId="0" applyFill="1" applyBorder="1" applyAlignment="1">
      <alignment horizontal="center"/>
    </xf>
    <xf numFmtId="0" fontId="17" fillId="0" borderId="20" xfId="0" applyFont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164" fontId="10" fillId="4" borderId="22" xfId="0" applyNumberFormat="1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8" fillId="3" borderId="30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/>
    </xf>
    <xf numFmtId="0" fontId="0" fillId="3" borderId="17" xfId="0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6" fillId="5" borderId="21" xfId="0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/>
    </xf>
    <xf numFmtId="0" fontId="2" fillId="7" borderId="24" xfId="0" applyFont="1" applyFill="1" applyBorder="1" applyAlignment="1">
      <alignment horizontal="center" vertical="center"/>
    </xf>
    <xf numFmtId="0" fontId="2" fillId="7" borderId="29" xfId="0" applyFon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 vertical="center" wrapText="1"/>
    </xf>
    <xf numFmtId="0" fontId="2" fillId="0" borderId="0" xfId="0" applyFont="1"/>
    <xf numFmtId="0" fontId="20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0" fillId="0" borderId="28" xfId="0" applyBorder="1"/>
    <xf numFmtId="0" fontId="12" fillId="3" borderId="27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0" fillId="0" borderId="31" xfId="0" applyBorder="1"/>
    <xf numFmtId="0" fontId="1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164" fontId="10" fillId="0" borderId="14" xfId="0" applyNumberFormat="1" applyFont="1" applyBorder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3"/>
  <sheetViews>
    <sheetView tabSelected="1" topLeftCell="A40" zoomScale="40" zoomScaleNormal="40" workbookViewId="0">
      <selection activeCell="AA52" sqref="AA52"/>
    </sheetView>
  </sheetViews>
  <sheetFormatPr defaultRowHeight="15" x14ac:dyDescent="0.25"/>
  <sheetData>
    <row r="1" spans="1:22" ht="19.5" thickBot="1" x14ac:dyDescent="0.35">
      <c r="A1" s="31"/>
      <c r="B1" s="94" t="s">
        <v>24</v>
      </c>
      <c r="C1" s="94"/>
      <c r="D1" s="94"/>
      <c r="E1" s="95"/>
      <c r="F1" s="98" t="s">
        <v>0</v>
      </c>
      <c r="G1" s="99"/>
      <c r="H1" s="99"/>
      <c r="I1" s="99"/>
      <c r="J1" s="99"/>
      <c r="K1" s="99"/>
      <c r="L1" s="99"/>
      <c r="M1" s="99"/>
      <c r="N1" s="99"/>
      <c r="O1" s="99"/>
      <c r="P1" s="99"/>
      <c r="Q1" s="100"/>
      <c r="R1" s="1"/>
      <c r="S1" s="2"/>
      <c r="T1" s="2"/>
      <c r="U1" s="108"/>
      <c r="V1" s="108"/>
    </row>
    <row r="2" spans="1:22" ht="60.75" thickBot="1" x14ac:dyDescent="0.3">
      <c r="A2" s="34"/>
      <c r="B2" s="35" t="s">
        <v>1</v>
      </c>
      <c r="C2" s="26" t="s">
        <v>2</v>
      </c>
      <c r="D2" s="26" t="s">
        <v>3</v>
      </c>
      <c r="E2" s="36" t="s">
        <v>4</v>
      </c>
      <c r="F2" s="37" t="s">
        <v>5</v>
      </c>
      <c r="G2" s="8" t="s">
        <v>6</v>
      </c>
      <c r="H2" s="38" t="s">
        <v>7</v>
      </c>
      <c r="I2" s="8" t="s">
        <v>19</v>
      </c>
      <c r="J2" s="9" t="s">
        <v>20</v>
      </c>
      <c r="K2" s="9" t="s">
        <v>18</v>
      </c>
      <c r="L2" s="38" t="s">
        <v>146</v>
      </c>
      <c r="M2" s="8"/>
      <c r="N2" s="9"/>
      <c r="O2" s="10"/>
      <c r="P2" s="8"/>
      <c r="Q2" s="11"/>
      <c r="R2" s="39" t="s">
        <v>8</v>
      </c>
      <c r="S2" s="40"/>
      <c r="T2" s="41"/>
      <c r="U2" s="109"/>
      <c r="V2" s="110"/>
    </row>
    <row r="3" spans="1:22" ht="18.75" customHeight="1" x14ac:dyDescent="0.3">
      <c r="A3" s="42"/>
      <c r="B3" s="96" t="s">
        <v>9</v>
      </c>
      <c r="C3" s="96"/>
      <c r="D3" s="96"/>
      <c r="E3" s="97"/>
      <c r="F3" s="43"/>
      <c r="G3" s="44"/>
      <c r="H3" s="101" t="s">
        <v>10</v>
      </c>
      <c r="I3" s="102"/>
      <c r="J3" s="102"/>
      <c r="K3" s="102"/>
      <c r="L3" s="102"/>
      <c r="M3" s="103"/>
      <c r="N3" s="45"/>
      <c r="O3" s="45"/>
      <c r="P3" s="45"/>
      <c r="Q3" s="46"/>
      <c r="R3" s="47"/>
      <c r="S3" s="48"/>
      <c r="T3" s="49"/>
      <c r="U3" s="111"/>
      <c r="V3" s="112"/>
    </row>
    <row r="4" spans="1:22" ht="63" x14ac:dyDescent="0.25">
      <c r="A4" s="50">
        <v>1</v>
      </c>
      <c r="B4" s="51" t="s">
        <v>25</v>
      </c>
      <c r="C4" s="12" t="s">
        <v>26</v>
      </c>
      <c r="D4" s="12"/>
      <c r="E4" s="52" t="s">
        <v>27</v>
      </c>
      <c r="F4" s="53">
        <v>710</v>
      </c>
      <c r="G4" s="54"/>
      <c r="H4" s="54"/>
      <c r="I4" s="54"/>
      <c r="J4" s="54"/>
      <c r="K4" s="54">
        <v>626</v>
      </c>
      <c r="L4" s="54"/>
      <c r="M4" s="54"/>
      <c r="N4" s="54"/>
      <c r="O4" s="54"/>
      <c r="P4" s="54"/>
      <c r="Q4" s="18"/>
      <c r="R4" s="55">
        <f>MAX(F4:Q4)</f>
        <v>710</v>
      </c>
      <c r="S4" s="40"/>
      <c r="T4" s="56"/>
      <c r="V4" s="17"/>
    </row>
    <row r="5" spans="1:22" ht="78.75" x14ac:dyDescent="0.25">
      <c r="A5" s="50">
        <v>2</v>
      </c>
      <c r="B5" s="57" t="s">
        <v>28</v>
      </c>
      <c r="C5" s="12" t="s">
        <v>29</v>
      </c>
      <c r="D5" s="12"/>
      <c r="E5" s="52" t="s">
        <v>30</v>
      </c>
      <c r="F5" s="53"/>
      <c r="G5" s="20"/>
      <c r="H5" s="20"/>
      <c r="I5" s="20">
        <v>627</v>
      </c>
      <c r="J5" s="58">
        <v>340</v>
      </c>
      <c r="K5" s="20"/>
      <c r="L5" s="20"/>
      <c r="M5" s="20"/>
      <c r="N5" s="20"/>
      <c r="O5" s="20"/>
      <c r="P5" s="20"/>
      <c r="Q5" s="20"/>
      <c r="R5" s="55">
        <f>MAX(F5:Q5)</f>
        <v>627</v>
      </c>
      <c r="S5" s="40"/>
      <c r="T5" s="56"/>
      <c r="U5" s="109"/>
      <c r="V5" s="110"/>
    </row>
    <row r="6" spans="1:22" ht="78.75" x14ac:dyDescent="0.25">
      <c r="A6" s="50">
        <v>3</v>
      </c>
      <c r="B6" s="51" t="s">
        <v>31</v>
      </c>
      <c r="C6" s="12" t="s">
        <v>32</v>
      </c>
      <c r="D6" s="12" t="s">
        <v>33</v>
      </c>
      <c r="E6" s="52" t="s">
        <v>11</v>
      </c>
      <c r="F6" s="59">
        <v>621</v>
      </c>
      <c r="G6" s="20"/>
      <c r="H6" s="20">
        <v>586</v>
      </c>
      <c r="I6" s="20"/>
      <c r="J6" s="20"/>
      <c r="K6" s="20"/>
      <c r="L6" s="20"/>
      <c r="M6" s="20"/>
      <c r="N6" s="20"/>
      <c r="O6" s="20"/>
      <c r="P6" s="20"/>
      <c r="Q6" s="20"/>
      <c r="R6" s="55">
        <f>MAX(G6:Q6)</f>
        <v>586</v>
      </c>
      <c r="S6" s="17"/>
      <c r="T6" s="56"/>
    </row>
    <row r="7" spans="1:22" ht="78.75" x14ac:dyDescent="0.25">
      <c r="A7" s="50">
        <v>4</v>
      </c>
      <c r="B7" s="51" t="s">
        <v>86</v>
      </c>
      <c r="C7" s="12" t="s">
        <v>87</v>
      </c>
      <c r="D7" s="12"/>
      <c r="E7" s="13" t="s">
        <v>79</v>
      </c>
      <c r="F7" s="16">
        <v>105</v>
      </c>
      <c r="G7" s="20"/>
      <c r="H7" s="20"/>
      <c r="I7" s="20">
        <v>409</v>
      </c>
      <c r="J7" s="19"/>
      <c r="K7" s="19"/>
      <c r="L7" s="20">
        <v>527</v>
      </c>
      <c r="M7" s="20"/>
      <c r="N7" s="20"/>
      <c r="O7" s="20"/>
      <c r="P7" s="20"/>
      <c r="Q7" s="20"/>
      <c r="R7" s="55">
        <f>MAX(F7:Q7)</f>
        <v>527</v>
      </c>
      <c r="S7" s="40"/>
      <c r="T7" s="56"/>
      <c r="U7" s="109"/>
    </row>
    <row r="8" spans="1:22" ht="31.5" x14ac:dyDescent="0.25">
      <c r="A8" s="50">
        <v>5</v>
      </c>
      <c r="B8" s="60" t="s">
        <v>34</v>
      </c>
      <c r="C8" s="12" t="s">
        <v>35</v>
      </c>
      <c r="D8" s="12"/>
      <c r="E8" s="52" t="s">
        <v>20</v>
      </c>
      <c r="F8" s="113"/>
      <c r="G8" s="20"/>
      <c r="H8" s="20"/>
      <c r="I8" s="20"/>
      <c r="J8" s="20">
        <v>520</v>
      </c>
      <c r="K8" s="20"/>
      <c r="L8" s="20"/>
      <c r="M8" s="20"/>
      <c r="N8" s="20"/>
      <c r="O8" s="20"/>
      <c r="P8" s="20"/>
      <c r="Q8" s="20"/>
      <c r="R8" s="55">
        <f>MAX(F8:Q8)</f>
        <v>520</v>
      </c>
      <c r="S8" s="40"/>
      <c r="T8" s="56"/>
      <c r="U8" s="109"/>
      <c r="V8" s="110"/>
    </row>
    <row r="9" spans="1:22" ht="78.75" x14ac:dyDescent="0.25">
      <c r="A9" s="50">
        <v>6</v>
      </c>
      <c r="B9" s="60" t="s">
        <v>36</v>
      </c>
      <c r="C9" s="12" t="s">
        <v>37</v>
      </c>
      <c r="D9" s="12" t="s">
        <v>38</v>
      </c>
      <c r="E9" s="52" t="s">
        <v>17</v>
      </c>
      <c r="F9" s="114"/>
      <c r="G9" s="20">
        <v>377</v>
      </c>
      <c r="H9" s="20"/>
      <c r="I9" s="20"/>
      <c r="J9" s="20"/>
      <c r="K9" s="20"/>
      <c r="L9" s="20"/>
      <c r="M9" s="20"/>
      <c r="N9" s="20"/>
      <c r="O9" s="20"/>
      <c r="P9" s="20"/>
      <c r="Q9" s="20"/>
      <c r="R9" s="55">
        <f>MAX(F9:Q9)</f>
        <v>377</v>
      </c>
      <c r="S9" s="40"/>
      <c r="T9" s="56"/>
      <c r="U9" s="109"/>
      <c r="V9" s="110"/>
    </row>
    <row r="10" spans="1:22" ht="78.75" x14ac:dyDescent="0.25">
      <c r="A10" s="50">
        <v>7</v>
      </c>
      <c r="B10" s="60" t="s">
        <v>39</v>
      </c>
      <c r="C10" s="12" t="s">
        <v>40</v>
      </c>
      <c r="D10" s="12" t="s">
        <v>41</v>
      </c>
      <c r="E10" s="13" t="s">
        <v>17</v>
      </c>
      <c r="F10" s="88"/>
      <c r="G10" s="91">
        <v>377</v>
      </c>
      <c r="H10" s="20"/>
      <c r="I10" s="18"/>
      <c r="J10" s="23"/>
      <c r="K10" s="23"/>
      <c r="L10" s="23"/>
      <c r="M10" s="23"/>
      <c r="N10" s="23"/>
      <c r="O10" s="23"/>
      <c r="P10" s="23"/>
      <c r="Q10" s="18"/>
      <c r="R10" s="55">
        <f>MAX(F10:Q10)</f>
        <v>377</v>
      </c>
      <c r="S10" s="40"/>
      <c r="T10" s="56"/>
      <c r="U10" s="109"/>
      <c r="V10" s="110"/>
    </row>
    <row r="11" spans="1:22" ht="15.75" x14ac:dyDescent="0.25">
      <c r="A11" s="50">
        <v>8</v>
      </c>
      <c r="B11" s="51"/>
      <c r="C11" s="12"/>
      <c r="D11" s="61"/>
      <c r="E11" s="52"/>
      <c r="F11" s="62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55">
        <f t="shared" ref="R11:R13" si="0">MAX(F11:Q11)</f>
        <v>0</v>
      </c>
      <c r="S11" s="40"/>
      <c r="T11" s="56"/>
      <c r="U11" s="109"/>
      <c r="V11" s="110"/>
    </row>
    <row r="12" spans="1:22" ht="15.75" x14ac:dyDescent="0.25">
      <c r="A12" s="50">
        <v>9</v>
      </c>
      <c r="B12" s="60"/>
      <c r="C12" s="12"/>
      <c r="D12" s="12"/>
      <c r="E12" s="52"/>
      <c r="F12" s="53"/>
      <c r="G12" s="15"/>
      <c r="H12" s="15"/>
      <c r="I12" s="15"/>
      <c r="J12" s="15"/>
      <c r="K12" s="15"/>
      <c r="L12" s="15"/>
      <c r="M12" s="14"/>
      <c r="N12" s="14"/>
      <c r="O12" s="14"/>
      <c r="P12" s="14"/>
      <c r="Q12" s="14"/>
      <c r="R12" s="55">
        <f t="shared" si="0"/>
        <v>0</v>
      </c>
      <c r="S12" s="40"/>
      <c r="T12" s="56"/>
      <c r="U12" s="109"/>
      <c r="V12" s="110"/>
    </row>
    <row r="13" spans="1:22" x14ac:dyDescent="0.25">
      <c r="A13" s="50">
        <v>10</v>
      </c>
      <c r="B13" s="63"/>
      <c r="C13" s="64"/>
      <c r="D13" s="64"/>
      <c r="E13" s="65"/>
      <c r="F13" s="66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55">
        <f t="shared" si="0"/>
        <v>0</v>
      </c>
      <c r="S13" s="40"/>
      <c r="T13" s="56"/>
      <c r="U13" s="109"/>
      <c r="V13" s="110"/>
    </row>
    <row r="14" spans="1:22" ht="19.5" thickBot="1" x14ac:dyDescent="0.35">
      <c r="A14" s="67"/>
      <c r="B14" s="104" t="s">
        <v>13</v>
      </c>
      <c r="C14" s="104"/>
      <c r="D14" s="104"/>
      <c r="E14" s="105"/>
      <c r="F14" s="106" t="s">
        <v>0</v>
      </c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68"/>
      <c r="S14" s="48"/>
      <c r="T14" s="49"/>
      <c r="U14" s="111"/>
      <c r="V14" s="112"/>
    </row>
    <row r="15" spans="1:22" ht="60.75" thickBot="1" x14ac:dyDescent="0.3">
      <c r="A15" s="3"/>
      <c r="B15" s="4" t="s">
        <v>1</v>
      </c>
      <c r="C15" s="5" t="s">
        <v>14</v>
      </c>
      <c r="D15" s="6" t="s">
        <v>3</v>
      </c>
      <c r="E15" s="7" t="s">
        <v>4</v>
      </c>
      <c r="F15" s="37" t="s">
        <v>5</v>
      </c>
      <c r="G15" s="8" t="s">
        <v>6</v>
      </c>
      <c r="H15" s="9" t="s">
        <v>7</v>
      </c>
      <c r="I15" s="38" t="s">
        <v>19</v>
      </c>
      <c r="J15" s="9" t="s">
        <v>20</v>
      </c>
      <c r="K15" s="38" t="s">
        <v>18</v>
      </c>
      <c r="L15" s="38" t="s">
        <v>146</v>
      </c>
      <c r="M15" s="38"/>
      <c r="N15" s="8"/>
      <c r="O15" s="10"/>
      <c r="P15" s="9"/>
      <c r="Q15" s="38"/>
      <c r="R15" s="39" t="s">
        <v>8</v>
      </c>
      <c r="S15" s="69" t="s">
        <v>15</v>
      </c>
      <c r="T15" s="70" t="s">
        <v>16</v>
      </c>
      <c r="U15" s="109"/>
      <c r="V15" s="110"/>
    </row>
    <row r="16" spans="1:22" ht="47.25" x14ac:dyDescent="0.25">
      <c r="A16" s="71">
        <v>1</v>
      </c>
      <c r="B16" s="51" t="s">
        <v>42</v>
      </c>
      <c r="C16" s="12" t="s">
        <v>43</v>
      </c>
      <c r="D16" s="72"/>
      <c r="E16" s="13" t="s">
        <v>20</v>
      </c>
      <c r="F16" s="28"/>
      <c r="G16" s="22"/>
      <c r="H16" s="22"/>
      <c r="I16" s="22"/>
      <c r="J16" s="18">
        <v>464</v>
      </c>
      <c r="K16" s="18"/>
      <c r="L16" s="22"/>
      <c r="M16" s="22"/>
      <c r="N16" s="22"/>
      <c r="O16" s="73"/>
      <c r="P16" s="19"/>
      <c r="Q16" s="19"/>
      <c r="R16" s="21">
        <f t="shared" ref="R16:R25" si="1">IF(AND(T16&gt;0,T16&lt;1000),(SUM(F16:Q16)-X16)/(S16-1),AVERAGE(F16:Q16))</f>
        <v>464</v>
      </c>
      <c r="S16" s="19">
        <f t="shared" ref="S16:S25" si="2">COUNTA(F16:Q16)</f>
        <v>1</v>
      </c>
      <c r="T16" s="19">
        <f t="shared" ref="T16:T25" si="3">IF(S16&gt;2,MIN(F16:Q16),0)</f>
        <v>0</v>
      </c>
    </row>
    <row r="17" spans="1:20" ht="78.75" x14ac:dyDescent="0.25">
      <c r="A17" s="74">
        <v>2</v>
      </c>
      <c r="B17" s="51" t="s">
        <v>44</v>
      </c>
      <c r="C17" s="12" t="s">
        <v>45</v>
      </c>
      <c r="D17" s="12"/>
      <c r="E17" s="13" t="s">
        <v>18</v>
      </c>
      <c r="F17" s="16">
        <v>351</v>
      </c>
      <c r="G17" s="22"/>
      <c r="H17" s="22"/>
      <c r="I17" s="22"/>
      <c r="J17" s="18"/>
      <c r="K17" s="18">
        <v>571</v>
      </c>
      <c r="L17" s="22"/>
      <c r="M17" s="22"/>
      <c r="N17" s="22"/>
      <c r="O17" s="22"/>
      <c r="P17" s="22"/>
      <c r="Q17" s="22"/>
      <c r="R17" s="21">
        <f t="shared" si="1"/>
        <v>461</v>
      </c>
      <c r="S17" s="19">
        <f t="shared" si="2"/>
        <v>2</v>
      </c>
      <c r="T17" s="19">
        <f t="shared" si="3"/>
        <v>0</v>
      </c>
    </row>
    <row r="18" spans="1:20" ht="78.75" x14ac:dyDescent="0.25">
      <c r="A18" s="74">
        <v>3</v>
      </c>
      <c r="B18" s="51" t="s">
        <v>46</v>
      </c>
      <c r="C18" s="12" t="s">
        <v>47</v>
      </c>
      <c r="D18" s="12" t="s">
        <v>48</v>
      </c>
      <c r="E18" s="13" t="s">
        <v>49</v>
      </c>
      <c r="F18" s="16"/>
      <c r="G18" s="33"/>
      <c r="H18" s="33"/>
      <c r="I18" s="33"/>
      <c r="J18" s="33"/>
      <c r="K18" s="33">
        <v>415</v>
      </c>
      <c r="L18" s="33"/>
      <c r="M18" s="33"/>
      <c r="N18" s="33"/>
      <c r="O18" s="33"/>
      <c r="P18" s="33"/>
      <c r="Q18" s="18"/>
      <c r="R18" s="21">
        <f t="shared" si="1"/>
        <v>415</v>
      </c>
      <c r="S18" s="19">
        <f t="shared" si="2"/>
        <v>1</v>
      </c>
      <c r="T18" s="19">
        <f t="shared" si="3"/>
        <v>0</v>
      </c>
    </row>
    <row r="19" spans="1:20" ht="94.5" x14ac:dyDescent="0.25">
      <c r="A19" s="74">
        <v>4</v>
      </c>
      <c r="B19" s="57" t="s">
        <v>77</v>
      </c>
      <c r="C19" s="12" t="s">
        <v>78</v>
      </c>
      <c r="D19" s="12"/>
      <c r="E19" s="13" t="s">
        <v>79</v>
      </c>
      <c r="F19" s="33"/>
      <c r="G19" s="30"/>
      <c r="H19" s="89"/>
      <c r="I19" s="33">
        <v>301</v>
      </c>
      <c r="J19" s="33"/>
      <c r="K19" s="33"/>
      <c r="L19" s="33">
        <v>514</v>
      </c>
      <c r="M19" s="33"/>
      <c r="N19" s="33"/>
      <c r="O19" s="33"/>
      <c r="P19" s="33"/>
      <c r="Q19" s="18"/>
      <c r="R19" s="21">
        <f t="shared" si="1"/>
        <v>407.5</v>
      </c>
      <c r="S19" s="19">
        <f t="shared" si="2"/>
        <v>2</v>
      </c>
      <c r="T19" s="19">
        <f t="shared" si="3"/>
        <v>0</v>
      </c>
    </row>
    <row r="20" spans="1:20" ht="78.75" x14ac:dyDescent="0.25">
      <c r="A20" s="74">
        <v>5</v>
      </c>
      <c r="B20" s="51" t="s">
        <v>50</v>
      </c>
      <c r="C20" s="12" t="s">
        <v>51</v>
      </c>
      <c r="D20" s="12"/>
      <c r="E20" s="13" t="s">
        <v>22</v>
      </c>
      <c r="F20" s="33"/>
      <c r="G20" s="22"/>
      <c r="H20" s="16"/>
      <c r="I20" s="22"/>
      <c r="J20" s="18"/>
      <c r="K20" s="18">
        <v>376</v>
      </c>
      <c r="L20" s="22"/>
      <c r="M20" s="22"/>
      <c r="N20" s="22"/>
      <c r="O20" s="22"/>
      <c r="P20" s="22"/>
      <c r="Q20" s="22"/>
      <c r="R20" s="21">
        <f t="shared" si="1"/>
        <v>376</v>
      </c>
      <c r="S20" s="19">
        <f t="shared" si="2"/>
        <v>1</v>
      </c>
      <c r="T20" s="19">
        <f t="shared" si="3"/>
        <v>0</v>
      </c>
    </row>
    <row r="21" spans="1:20" ht="78.75" x14ac:dyDescent="0.25">
      <c r="A21" s="74">
        <v>6</v>
      </c>
      <c r="B21" s="51" t="s">
        <v>52</v>
      </c>
      <c r="C21" s="12" t="s">
        <v>53</v>
      </c>
      <c r="D21" s="12" t="s">
        <v>54</v>
      </c>
      <c r="E21" s="13" t="s">
        <v>11</v>
      </c>
      <c r="F21" s="25"/>
      <c r="G21" s="33"/>
      <c r="H21" s="30">
        <v>358</v>
      </c>
      <c r="I21" s="33"/>
      <c r="J21" s="33"/>
      <c r="K21" s="33"/>
      <c r="L21" s="33"/>
      <c r="M21" s="33"/>
      <c r="N21" s="33"/>
      <c r="O21" s="33"/>
      <c r="P21" s="33"/>
      <c r="Q21" s="18"/>
      <c r="R21" s="21">
        <f t="shared" si="1"/>
        <v>358</v>
      </c>
      <c r="S21" s="19">
        <f t="shared" si="2"/>
        <v>1</v>
      </c>
      <c r="T21" s="19">
        <f t="shared" si="3"/>
        <v>0</v>
      </c>
    </row>
    <row r="22" spans="1:20" ht="94.5" x14ac:dyDescent="0.25">
      <c r="A22" s="71">
        <v>7</v>
      </c>
      <c r="B22" s="51" t="s">
        <v>55</v>
      </c>
      <c r="C22" s="12" t="s">
        <v>56</v>
      </c>
      <c r="D22" s="12"/>
      <c r="E22" s="13" t="s">
        <v>22</v>
      </c>
      <c r="F22" s="30"/>
      <c r="G22" s="33"/>
      <c r="H22" s="33"/>
      <c r="I22" s="33"/>
      <c r="J22" s="22"/>
      <c r="K22" s="22">
        <v>354</v>
      </c>
      <c r="L22" s="33"/>
      <c r="M22" s="18"/>
      <c r="N22" s="33"/>
      <c r="O22" s="33"/>
      <c r="P22" s="33"/>
      <c r="Q22" s="33"/>
      <c r="R22" s="21">
        <f t="shared" si="1"/>
        <v>354</v>
      </c>
      <c r="S22" s="19">
        <f t="shared" si="2"/>
        <v>1</v>
      </c>
      <c r="T22" s="19">
        <f t="shared" si="3"/>
        <v>0</v>
      </c>
    </row>
    <row r="23" spans="1:20" ht="78.75" x14ac:dyDescent="0.25">
      <c r="A23" s="74">
        <v>8</v>
      </c>
      <c r="B23" s="51" t="s">
        <v>57</v>
      </c>
      <c r="C23" s="12" t="s">
        <v>58</v>
      </c>
      <c r="D23" s="12" t="s">
        <v>59</v>
      </c>
      <c r="E23" s="13" t="s">
        <v>11</v>
      </c>
      <c r="F23" s="16">
        <v>300</v>
      </c>
      <c r="G23" s="25"/>
      <c r="H23" s="18">
        <v>406</v>
      </c>
      <c r="I23" s="33"/>
      <c r="J23" s="25"/>
      <c r="K23" s="25"/>
      <c r="L23" s="25"/>
      <c r="M23" s="25"/>
      <c r="N23" s="25"/>
      <c r="O23" s="25"/>
      <c r="P23" s="25"/>
      <c r="Q23" s="18"/>
      <c r="R23" s="21">
        <f t="shared" si="1"/>
        <v>353</v>
      </c>
      <c r="S23" s="19">
        <f t="shared" si="2"/>
        <v>2</v>
      </c>
      <c r="T23" s="19">
        <f t="shared" si="3"/>
        <v>0</v>
      </c>
    </row>
    <row r="24" spans="1:20" ht="47.25" x14ac:dyDescent="0.25">
      <c r="A24" s="74">
        <v>9</v>
      </c>
      <c r="B24" s="51" t="s">
        <v>60</v>
      </c>
      <c r="C24" s="12" t="s">
        <v>61</v>
      </c>
      <c r="D24" s="12"/>
      <c r="E24" s="13" t="s">
        <v>20</v>
      </c>
      <c r="F24" s="75"/>
      <c r="G24" s="22"/>
      <c r="H24" s="22"/>
      <c r="I24" s="22"/>
      <c r="J24" s="22">
        <v>337</v>
      </c>
      <c r="K24" s="22"/>
      <c r="L24" s="22"/>
      <c r="M24" s="22"/>
      <c r="N24" s="22"/>
      <c r="O24" s="22"/>
      <c r="P24" s="22"/>
      <c r="Q24" s="22"/>
      <c r="R24" s="21">
        <f t="shared" si="1"/>
        <v>337</v>
      </c>
      <c r="S24" s="19">
        <f t="shared" si="2"/>
        <v>1</v>
      </c>
      <c r="T24" s="19">
        <f t="shared" si="3"/>
        <v>0</v>
      </c>
    </row>
    <row r="25" spans="1:20" ht="79.5" thickBot="1" x14ac:dyDescent="0.3">
      <c r="A25" s="76">
        <v>10</v>
      </c>
      <c r="B25" s="77" t="s">
        <v>62</v>
      </c>
      <c r="C25" s="78" t="s">
        <v>63</v>
      </c>
      <c r="D25" s="79"/>
      <c r="E25" s="80" t="s">
        <v>19</v>
      </c>
      <c r="F25" s="82"/>
      <c r="G25" s="81"/>
      <c r="H25" s="115"/>
      <c r="I25" s="115">
        <v>463</v>
      </c>
      <c r="J25" s="115">
        <v>208</v>
      </c>
      <c r="K25" s="115"/>
      <c r="L25" s="115"/>
      <c r="M25" s="83"/>
      <c r="N25" s="115"/>
      <c r="O25" s="115"/>
      <c r="P25" s="115"/>
      <c r="Q25" s="115"/>
      <c r="R25" s="84">
        <f t="shared" si="1"/>
        <v>335.5</v>
      </c>
      <c r="S25" s="32">
        <f t="shared" si="2"/>
        <v>2</v>
      </c>
      <c r="T25" s="32">
        <f t="shared" si="3"/>
        <v>0</v>
      </c>
    </row>
    <row r="26" spans="1:20" ht="78.75" x14ac:dyDescent="0.25">
      <c r="A26" s="85">
        <v>11</v>
      </c>
      <c r="B26" s="51" t="s">
        <v>64</v>
      </c>
      <c r="C26" s="86" t="s">
        <v>65</v>
      </c>
      <c r="D26" s="12" t="s">
        <v>66</v>
      </c>
      <c r="E26" s="13" t="s">
        <v>67</v>
      </c>
      <c r="F26" s="25"/>
      <c r="G26" s="16">
        <v>325</v>
      </c>
      <c r="H26" s="33"/>
      <c r="I26" s="18"/>
      <c r="J26" s="18"/>
      <c r="K26" s="18"/>
      <c r="L26" s="18"/>
      <c r="M26" s="18"/>
      <c r="N26" s="18"/>
      <c r="O26" s="18"/>
      <c r="P26" s="18"/>
      <c r="Q26" s="18"/>
      <c r="R26" s="21">
        <f>IF(AND(T26&gt;0,T26&lt;1000),(SUM(G26:Q26)-X26)/(S26-1),AVERAGE(G26:Q26))</f>
        <v>325</v>
      </c>
      <c r="S26" s="19">
        <f>COUNTA(G26:Q26)</f>
        <v>1</v>
      </c>
      <c r="T26" s="19">
        <f>IF(S26&gt;2,MIN(G26:Q26),0)</f>
        <v>0</v>
      </c>
    </row>
    <row r="27" spans="1:20" ht="78.75" x14ac:dyDescent="0.25">
      <c r="A27" s="87">
        <v>12</v>
      </c>
      <c r="B27" s="51" t="s">
        <v>68</v>
      </c>
      <c r="C27" s="12" t="s">
        <v>69</v>
      </c>
      <c r="D27" s="18"/>
      <c r="E27" s="13" t="s">
        <v>70</v>
      </c>
      <c r="F27" s="116"/>
      <c r="G27" s="29"/>
      <c r="H27" s="22">
        <v>318</v>
      </c>
      <c r="I27" s="18"/>
      <c r="J27" s="22"/>
      <c r="K27" s="22"/>
      <c r="L27" s="18"/>
      <c r="M27" s="18"/>
      <c r="N27" s="18"/>
      <c r="O27" s="18"/>
      <c r="P27" s="18"/>
      <c r="Q27" s="18"/>
      <c r="R27" s="21">
        <f>IF(AND(T27&gt;0,T27&lt;1000),(SUM(G27:Q27)-X27)/(S27-1),AVERAGE(G27:Q27))</f>
        <v>318</v>
      </c>
      <c r="S27" s="19">
        <f>COUNTA(G27:Q27)</f>
        <v>1</v>
      </c>
      <c r="T27" s="19">
        <f>IF(S27&gt;2,MIN(G27:Q27),0)</f>
        <v>0</v>
      </c>
    </row>
    <row r="28" spans="1:20" ht="78.75" x14ac:dyDescent="0.25">
      <c r="A28" s="87">
        <v>13</v>
      </c>
      <c r="B28" s="60" t="s">
        <v>71</v>
      </c>
      <c r="C28" s="12" t="s">
        <v>72</v>
      </c>
      <c r="D28" s="12"/>
      <c r="E28" s="13" t="s">
        <v>23</v>
      </c>
      <c r="F28" s="30"/>
      <c r="G28" s="22"/>
      <c r="H28" s="22"/>
      <c r="I28" s="22"/>
      <c r="J28" s="18"/>
      <c r="K28" s="18">
        <v>315</v>
      </c>
      <c r="L28" s="22"/>
      <c r="M28" s="22"/>
      <c r="N28" s="22"/>
      <c r="O28" s="22"/>
      <c r="P28" s="22"/>
      <c r="Q28" s="22"/>
      <c r="R28" s="21">
        <f t="shared" ref="R28:R33" si="4">IF(AND(T28&gt;0,T28&lt;1000),(SUM(F28:Q28)-X28)/(S28-1),AVERAGE(F28:Q28))</f>
        <v>315</v>
      </c>
      <c r="S28" s="19">
        <f t="shared" ref="S28:S33" si="5">COUNTA(F28:Q28)</f>
        <v>1</v>
      </c>
      <c r="T28" s="19">
        <f t="shared" ref="T28:T33" si="6">IF(S28&gt;2,MIN(F28:Q28),0)</f>
        <v>0</v>
      </c>
    </row>
    <row r="29" spans="1:20" ht="63" x14ac:dyDescent="0.25">
      <c r="A29" s="85">
        <v>14</v>
      </c>
      <c r="B29" s="51" t="s">
        <v>73</v>
      </c>
      <c r="C29" s="12" t="s">
        <v>74</v>
      </c>
      <c r="D29" s="12"/>
      <c r="E29" s="13" t="s">
        <v>19</v>
      </c>
      <c r="F29" s="75"/>
      <c r="G29" s="22"/>
      <c r="H29" s="22"/>
      <c r="I29" s="22">
        <v>308</v>
      </c>
      <c r="J29" s="22"/>
      <c r="K29" s="22"/>
      <c r="L29" s="22"/>
      <c r="M29" s="22"/>
      <c r="N29" s="22"/>
      <c r="O29" s="22"/>
      <c r="P29" s="22"/>
      <c r="Q29" s="22"/>
      <c r="R29" s="21">
        <f t="shared" si="4"/>
        <v>308</v>
      </c>
      <c r="S29" s="19">
        <f t="shared" si="5"/>
        <v>1</v>
      </c>
      <c r="T29" s="19">
        <f t="shared" si="6"/>
        <v>0</v>
      </c>
    </row>
    <row r="30" spans="1:20" ht="78.75" x14ac:dyDescent="0.25">
      <c r="A30" s="87">
        <v>15</v>
      </c>
      <c r="B30" s="60" t="s">
        <v>75</v>
      </c>
      <c r="C30" s="12" t="s">
        <v>76</v>
      </c>
      <c r="D30" s="12"/>
      <c r="E30" s="13" t="s">
        <v>21</v>
      </c>
      <c r="F30" s="30"/>
      <c r="G30" s="33"/>
      <c r="H30" s="33"/>
      <c r="I30" s="33">
        <v>306</v>
      </c>
      <c r="J30" s="33"/>
      <c r="K30" s="33"/>
      <c r="L30" s="33"/>
      <c r="M30" s="33"/>
      <c r="N30" s="33"/>
      <c r="O30" s="33"/>
      <c r="P30" s="33"/>
      <c r="Q30" s="18"/>
      <c r="R30" s="21">
        <f t="shared" si="4"/>
        <v>306</v>
      </c>
      <c r="S30" s="19">
        <f t="shared" si="5"/>
        <v>1</v>
      </c>
      <c r="T30" s="19">
        <f t="shared" si="6"/>
        <v>0</v>
      </c>
    </row>
    <row r="31" spans="1:20" ht="47.25" x14ac:dyDescent="0.25">
      <c r="A31" s="87">
        <v>16</v>
      </c>
      <c r="B31" s="51" t="s">
        <v>80</v>
      </c>
      <c r="C31" s="12" t="s">
        <v>81</v>
      </c>
      <c r="D31" s="72"/>
      <c r="E31" s="13" t="s">
        <v>20</v>
      </c>
      <c r="F31" s="75"/>
      <c r="G31" s="19"/>
      <c r="H31" s="19"/>
      <c r="I31" s="19"/>
      <c r="J31" s="19">
        <v>288</v>
      </c>
      <c r="K31" s="19"/>
      <c r="L31" s="22"/>
      <c r="M31" s="22"/>
      <c r="N31" s="22"/>
      <c r="O31" s="19"/>
      <c r="P31" s="19"/>
      <c r="Q31" s="19"/>
      <c r="R31" s="21">
        <f t="shared" si="4"/>
        <v>288</v>
      </c>
      <c r="S31" s="19">
        <f t="shared" si="5"/>
        <v>1</v>
      </c>
      <c r="T31" s="19">
        <f t="shared" si="6"/>
        <v>0</v>
      </c>
    </row>
    <row r="32" spans="1:20" ht="47.25" x14ac:dyDescent="0.25">
      <c r="A32" s="85">
        <v>17</v>
      </c>
      <c r="B32" s="60" t="s">
        <v>82</v>
      </c>
      <c r="C32" s="12" t="s">
        <v>83</v>
      </c>
      <c r="D32" s="12"/>
      <c r="E32" s="13" t="s">
        <v>20</v>
      </c>
      <c r="F32" s="88"/>
      <c r="G32" s="33"/>
      <c r="H32" s="33"/>
      <c r="I32" s="33"/>
      <c r="J32" s="18">
        <v>280</v>
      </c>
      <c r="K32" s="18"/>
      <c r="L32" s="89"/>
      <c r="M32" s="89"/>
      <c r="N32" s="89"/>
      <c r="O32" s="33"/>
      <c r="P32" s="33"/>
      <c r="Q32" s="33"/>
      <c r="R32" s="21">
        <f t="shared" si="4"/>
        <v>280</v>
      </c>
      <c r="S32" s="19">
        <f t="shared" si="5"/>
        <v>1</v>
      </c>
      <c r="T32" s="19">
        <f t="shared" si="6"/>
        <v>0</v>
      </c>
    </row>
    <row r="33" spans="1:22" ht="78.75" x14ac:dyDescent="0.25">
      <c r="A33" s="87">
        <v>18</v>
      </c>
      <c r="B33" s="51" t="s">
        <v>84</v>
      </c>
      <c r="C33" s="12" t="s">
        <v>85</v>
      </c>
      <c r="D33" s="12"/>
      <c r="E33" s="13" t="s">
        <v>19</v>
      </c>
      <c r="F33" s="75"/>
      <c r="G33" s="90"/>
      <c r="H33" s="22"/>
      <c r="I33" s="90">
        <v>274</v>
      </c>
      <c r="J33" s="90"/>
      <c r="K33" s="90"/>
      <c r="L33" s="22"/>
      <c r="M33" s="22"/>
      <c r="N33" s="22"/>
      <c r="O33" s="90"/>
      <c r="P33" s="90"/>
      <c r="Q33" s="90"/>
      <c r="R33" s="21">
        <f t="shared" si="4"/>
        <v>274</v>
      </c>
      <c r="S33" s="19">
        <f t="shared" si="5"/>
        <v>1</v>
      </c>
      <c r="T33" s="19">
        <f t="shared" si="6"/>
        <v>0</v>
      </c>
      <c r="U33" s="17"/>
      <c r="V33" s="17"/>
    </row>
    <row r="34" spans="1:22" ht="78.75" x14ac:dyDescent="0.25">
      <c r="A34" s="87">
        <v>19</v>
      </c>
      <c r="B34" s="51" t="s">
        <v>88</v>
      </c>
      <c r="C34" s="12" t="s">
        <v>89</v>
      </c>
      <c r="D34" s="72"/>
      <c r="E34" s="13" t="s">
        <v>90</v>
      </c>
      <c r="F34" s="24"/>
      <c r="G34" s="22"/>
      <c r="H34" s="22">
        <v>253</v>
      </c>
      <c r="I34" s="22"/>
      <c r="J34" s="22"/>
      <c r="K34" s="22"/>
      <c r="L34" s="22"/>
      <c r="M34" s="22"/>
      <c r="N34" s="22"/>
      <c r="O34" s="22"/>
      <c r="P34" s="22"/>
      <c r="Q34" s="22"/>
      <c r="R34" s="21">
        <f>IF(AND(T34&gt;0,T34&lt;1000),(SUM(G34:Q34)-X34)/(S34-1),AVERAGE(G34:Q34))</f>
        <v>253</v>
      </c>
      <c r="S34" s="19">
        <f>COUNTA(G34:Q34)</f>
        <v>1</v>
      </c>
      <c r="T34" s="19">
        <f>IF(S34&gt;2,MIN(G34:Q34),0)</f>
        <v>0</v>
      </c>
      <c r="U34" s="17"/>
      <c r="V34" s="17"/>
    </row>
    <row r="35" spans="1:22" ht="63" x14ac:dyDescent="0.25">
      <c r="A35" s="85">
        <v>20</v>
      </c>
      <c r="B35" s="51" t="s">
        <v>91</v>
      </c>
      <c r="C35" s="12" t="s">
        <v>92</v>
      </c>
      <c r="D35" s="12" t="s">
        <v>93</v>
      </c>
      <c r="E35" s="13" t="s">
        <v>11</v>
      </c>
      <c r="F35" s="16">
        <v>248</v>
      </c>
      <c r="G35" s="19"/>
      <c r="H35" s="16"/>
      <c r="I35" s="19"/>
      <c r="J35" s="20"/>
      <c r="K35" s="20"/>
      <c r="L35" s="19"/>
      <c r="M35" s="19"/>
      <c r="N35" s="19"/>
      <c r="O35" s="19"/>
      <c r="P35" s="19"/>
      <c r="Q35" s="19"/>
      <c r="R35" s="21">
        <f>IF(AND(T35&gt;0,T35&lt;1000),(SUM(F35:Q35)-X35)/(S35-1),AVERAGE(F35:Q35))</f>
        <v>248</v>
      </c>
      <c r="S35" s="19">
        <f>COUNTA(F35:Q35)</f>
        <v>1</v>
      </c>
      <c r="T35" s="19">
        <f>IF(S35&gt;2,MIN(F35:Q35),0)</f>
        <v>0</v>
      </c>
      <c r="U35" s="17"/>
      <c r="V35" s="17"/>
    </row>
    <row r="36" spans="1:22" ht="78.75" x14ac:dyDescent="0.25">
      <c r="A36" s="87">
        <v>21</v>
      </c>
      <c r="B36" s="51" t="s">
        <v>94</v>
      </c>
      <c r="C36" s="12" t="s">
        <v>95</v>
      </c>
      <c r="D36" s="12" t="s">
        <v>96</v>
      </c>
      <c r="E36" s="13" t="s">
        <v>12</v>
      </c>
      <c r="F36" s="16">
        <v>228</v>
      </c>
      <c r="G36" s="22"/>
      <c r="H36" s="16"/>
      <c r="I36" s="22"/>
      <c r="J36" s="22"/>
      <c r="K36" s="22"/>
      <c r="L36" s="22"/>
      <c r="M36" s="22"/>
      <c r="N36" s="22"/>
      <c r="O36" s="22"/>
      <c r="P36" s="22"/>
      <c r="Q36" s="22"/>
      <c r="R36" s="21">
        <f>IF(AND(T36&gt;0,T36&lt;1000),(SUM(F36:Q36)-X36)/(S36-1),AVERAGE(F36:Q36))</f>
        <v>228</v>
      </c>
      <c r="S36" s="19">
        <f>COUNTA(F36:Q36)</f>
        <v>1</v>
      </c>
      <c r="T36" s="19">
        <f>IF(S36&gt;2,MIN(F36:Q36),0)</f>
        <v>0</v>
      </c>
      <c r="U36" s="17"/>
      <c r="V36" s="17"/>
    </row>
    <row r="37" spans="1:22" ht="78.75" x14ac:dyDescent="0.25">
      <c r="A37" s="87">
        <v>22</v>
      </c>
      <c r="B37" s="51" t="s">
        <v>97</v>
      </c>
      <c r="C37" s="12" t="s">
        <v>98</v>
      </c>
      <c r="D37" s="12"/>
      <c r="E37" s="13" t="s">
        <v>19</v>
      </c>
      <c r="F37" s="30"/>
      <c r="G37" s="33"/>
      <c r="H37" s="33"/>
      <c r="I37" s="33">
        <v>202</v>
      </c>
      <c r="J37" s="22"/>
      <c r="K37" s="22"/>
      <c r="L37" s="33"/>
      <c r="M37" s="33"/>
      <c r="N37" s="33"/>
      <c r="O37" s="33"/>
      <c r="P37" s="33"/>
      <c r="Q37" s="33"/>
      <c r="R37" s="21">
        <f>IF(AND(T37&gt;0,T37&lt;1000),(SUM(F37:Q37)-X37)/(S37-1),AVERAGE(F37:Q37))</f>
        <v>202</v>
      </c>
      <c r="S37" s="19">
        <f>COUNTA(F37:Q37)</f>
        <v>1</v>
      </c>
      <c r="T37" s="19">
        <f>IF(S37&gt;2,MIN(F37:Q37),0)</f>
        <v>0</v>
      </c>
      <c r="U37" s="17"/>
      <c r="V37" s="17"/>
    </row>
    <row r="38" spans="1:22" ht="78.75" x14ac:dyDescent="0.25">
      <c r="A38" s="85">
        <v>23</v>
      </c>
      <c r="B38" s="51" t="s">
        <v>99</v>
      </c>
      <c r="C38" s="12" t="s">
        <v>100</v>
      </c>
      <c r="D38" s="12"/>
      <c r="E38" s="13" t="s">
        <v>23</v>
      </c>
      <c r="F38" s="117"/>
      <c r="G38" s="22"/>
      <c r="H38" s="16"/>
      <c r="I38" s="22"/>
      <c r="J38" s="22"/>
      <c r="K38" s="22">
        <v>193</v>
      </c>
      <c r="L38" s="22"/>
      <c r="M38" s="22"/>
      <c r="N38" s="22"/>
      <c r="O38" s="22"/>
      <c r="P38" s="22"/>
      <c r="Q38" s="22"/>
      <c r="R38" s="21">
        <f>IF(AND(T38&gt;0,T38&lt;1000),(SUM(F38:Q38)-X38)/(S38-1),AVERAGE(F38:Q38))</f>
        <v>193</v>
      </c>
      <c r="S38" s="19">
        <f>COUNTA(F38:Q38)</f>
        <v>1</v>
      </c>
      <c r="T38" s="19">
        <f>IF(S38&gt;2,MIN(F38:Q38),0)</f>
        <v>0</v>
      </c>
      <c r="U38" s="17"/>
      <c r="V38" s="17"/>
    </row>
    <row r="39" spans="1:22" ht="94.5" x14ac:dyDescent="0.25">
      <c r="A39" s="87">
        <v>24</v>
      </c>
      <c r="B39" s="51" t="s">
        <v>101</v>
      </c>
      <c r="C39" s="12" t="s">
        <v>102</v>
      </c>
      <c r="D39" s="72"/>
      <c r="E39" s="13" t="s">
        <v>103</v>
      </c>
      <c r="F39" s="16">
        <v>166</v>
      </c>
      <c r="G39" s="22"/>
      <c r="H39" s="27"/>
      <c r="I39" s="27"/>
      <c r="J39" s="22"/>
      <c r="K39" s="22"/>
      <c r="L39" s="22"/>
      <c r="M39" s="22"/>
      <c r="N39" s="22"/>
      <c r="O39" s="22"/>
      <c r="P39" s="22"/>
      <c r="Q39" s="22"/>
      <c r="R39" s="21">
        <f>IF(AND(T39&gt;0,T39&lt;1000),(SUM(F39:Q39)-X39)/(S39-1),AVERAGE(F39:Q39))</f>
        <v>166</v>
      </c>
      <c r="S39" s="19">
        <f>COUNTA(F39:Q39)</f>
        <v>1</v>
      </c>
      <c r="T39" s="19">
        <f>IF(S39&gt;2,MIN(F39:Q39),0)</f>
        <v>0</v>
      </c>
      <c r="U39" s="17"/>
      <c r="V39" s="17"/>
    </row>
    <row r="40" spans="1:22" ht="78.75" x14ac:dyDescent="0.25">
      <c r="A40" s="87">
        <v>25</v>
      </c>
      <c r="B40" s="60" t="s">
        <v>104</v>
      </c>
      <c r="C40" s="12" t="s">
        <v>105</v>
      </c>
      <c r="D40" s="12" t="s">
        <v>106</v>
      </c>
      <c r="E40" s="13" t="s">
        <v>17</v>
      </c>
      <c r="F40" s="16"/>
      <c r="G40" s="22">
        <v>151</v>
      </c>
      <c r="H40" s="22"/>
      <c r="I40" s="22"/>
      <c r="J40" s="18"/>
      <c r="K40" s="18"/>
      <c r="L40" s="22"/>
      <c r="M40" s="22"/>
      <c r="N40" s="22"/>
      <c r="O40" s="22"/>
      <c r="P40" s="22"/>
      <c r="Q40" s="22"/>
      <c r="R40" s="21">
        <f>IF(AND(T40&gt;0,T40&lt;1000),(SUM(G40:Q40)-X40)/(S40-1),AVERAGE(G40:Q40))</f>
        <v>151</v>
      </c>
      <c r="S40" s="19">
        <f>COUNTA(G40:Q40)</f>
        <v>1</v>
      </c>
      <c r="T40" s="19">
        <f>IF(S40&gt;2,MIN(G40:Q40),0)</f>
        <v>0</v>
      </c>
      <c r="U40" s="17"/>
      <c r="V40" s="17"/>
    </row>
    <row r="41" spans="1:22" ht="94.5" x14ac:dyDescent="0.25">
      <c r="A41" s="85">
        <v>26</v>
      </c>
      <c r="B41" s="51" t="s">
        <v>107</v>
      </c>
      <c r="C41" s="12" t="s">
        <v>108</v>
      </c>
      <c r="D41" s="12" t="s">
        <v>109</v>
      </c>
      <c r="E41" s="13" t="s">
        <v>17</v>
      </c>
      <c r="F41" s="24"/>
      <c r="G41" s="22">
        <v>149</v>
      </c>
      <c r="H41" s="33"/>
      <c r="I41" s="33"/>
      <c r="J41" s="22"/>
      <c r="K41" s="22"/>
      <c r="L41" s="33"/>
      <c r="M41" s="33"/>
      <c r="N41" s="33"/>
      <c r="O41" s="33"/>
      <c r="P41" s="33"/>
      <c r="Q41" s="33"/>
      <c r="R41" s="21">
        <f>IF(AND(T41&gt;0,T41&lt;1000),(SUM(G41:Q41)-X41)/(S41-1),AVERAGE(G41:Q41))</f>
        <v>149</v>
      </c>
      <c r="S41" s="19">
        <f>COUNTA(G41:Q41)</f>
        <v>1</v>
      </c>
      <c r="T41" s="19">
        <f>IF(S41&gt;2,MIN(G41:Q41),0)</f>
        <v>0</v>
      </c>
      <c r="U41" s="17"/>
      <c r="V41" s="17"/>
    </row>
    <row r="42" spans="1:22" ht="78.75" x14ac:dyDescent="0.25">
      <c r="A42" s="87">
        <v>27</v>
      </c>
      <c r="B42" s="51" t="s">
        <v>110</v>
      </c>
      <c r="C42" s="12" t="s">
        <v>111</v>
      </c>
      <c r="D42" s="12" t="s">
        <v>112</v>
      </c>
      <c r="E42" s="13" t="s">
        <v>17</v>
      </c>
      <c r="F42" s="24"/>
      <c r="G42" s="22">
        <v>133</v>
      </c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21">
        <f>IF(AND(T42&gt;0,T42&lt;1000),(SUM(G42:Q42)-X42)/(S42-1),AVERAGE(G42:Q42))</f>
        <v>133</v>
      </c>
      <c r="S42" s="19">
        <f>COUNTA(G42:Q42)</f>
        <v>1</v>
      </c>
      <c r="T42" s="19">
        <f>IF(S42&gt;2,MIN(G42:Q42),0)</f>
        <v>0</v>
      </c>
      <c r="U42" s="17"/>
      <c r="V42" s="17"/>
    </row>
    <row r="43" spans="1:22" ht="63" x14ac:dyDescent="0.25">
      <c r="A43" s="87">
        <v>28</v>
      </c>
      <c r="B43" s="51" t="s">
        <v>113</v>
      </c>
      <c r="C43" s="12" t="s">
        <v>114</v>
      </c>
      <c r="D43" s="72"/>
      <c r="E43" s="13" t="s">
        <v>12</v>
      </c>
      <c r="F43" s="16">
        <v>132</v>
      </c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1">
        <f>IF(AND(T43&gt;0,T43&lt;1000),(SUM(F43:Q43)-X43)/(S43-1),AVERAGE(F43:Q43))</f>
        <v>132</v>
      </c>
      <c r="S43" s="19">
        <f>COUNTA(F43:Q43)</f>
        <v>1</v>
      </c>
      <c r="T43" s="19">
        <f>IF(S43&gt;2,MIN(F43:Q43),0)</f>
        <v>0</v>
      </c>
      <c r="U43" s="17"/>
      <c r="V43" s="17"/>
    </row>
    <row r="44" spans="1:22" ht="94.5" x14ac:dyDescent="0.25">
      <c r="A44" s="85">
        <v>29</v>
      </c>
      <c r="B44" s="51" t="s">
        <v>115</v>
      </c>
      <c r="C44" s="12" t="s">
        <v>116</v>
      </c>
      <c r="D44" s="12" t="s">
        <v>117</v>
      </c>
      <c r="E44" s="13" t="s">
        <v>103</v>
      </c>
      <c r="F44" s="16">
        <v>120</v>
      </c>
      <c r="G44" s="25"/>
      <c r="H44" s="25"/>
      <c r="I44" s="25"/>
      <c r="J44" s="25"/>
      <c r="K44" s="25"/>
      <c r="L44" s="25"/>
      <c r="M44" s="18"/>
      <c r="N44" s="25"/>
      <c r="O44" s="25"/>
      <c r="P44" s="25"/>
      <c r="Q44" s="25"/>
      <c r="R44" s="21">
        <f>IF(AND(T44&gt;0,T44&lt;1000),(SUM(F44:Q44)-X44)/(S44-1),AVERAGE(F44:Q44))</f>
        <v>120</v>
      </c>
      <c r="S44" s="19">
        <f>COUNTA(F44:Q44)</f>
        <v>1</v>
      </c>
      <c r="T44" s="19">
        <f>IF(S44&gt;2,MIN(F44:Q44),0)</f>
        <v>0</v>
      </c>
      <c r="U44" s="17"/>
      <c r="V44" s="17"/>
    </row>
    <row r="45" spans="1:22" ht="78.75" x14ac:dyDescent="0.25">
      <c r="A45" s="87">
        <v>30</v>
      </c>
      <c r="B45" s="51" t="s">
        <v>118</v>
      </c>
      <c r="C45" s="12" t="s">
        <v>119</v>
      </c>
      <c r="D45" s="18" t="s">
        <v>120</v>
      </c>
      <c r="E45" s="13" t="s">
        <v>121</v>
      </c>
      <c r="F45" s="16">
        <v>102</v>
      </c>
      <c r="G45" s="18"/>
      <c r="H45" s="18"/>
      <c r="I45" s="18"/>
      <c r="J45" s="22"/>
      <c r="K45" s="22"/>
      <c r="L45" s="33"/>
      <c r="M45" s="33"/>
      <c r="N45" s="33"/>
      <c r="O45" s="18"/>
      <c r="P45" s="18"/>
      <c r="Q45" s="18"/>
      <c r="R45" s="21">
        <f>IF(AND(T45&gt;0,T45&lt;1000),(SUM(F45:Q45)-X45)/(S45-1),AVERAGE(F45:Q45))</f>
        <v>102</v>
      </c>
      <c r="S45" s="19">
        <f>COUNTA(F45:Q45)</f>
        <v>1</v>
      </c>
      <c r="T45" s="19">
        <f>IF(S45&gt;2,MIN(F45:Q45),0)</f>
        <v>0</v>
      </c>
      <c r="U45" s="17"/>
      <c r="V45" s="17"/>
    </row>
    <row r="46" spans="1:22" ht="94.5" x14ac:dyDescent="0.25">
      <c r="A46" s="87">
        <v>31</v>
      </c>
      <c r="B46" s="51" t="s">
        <v>122</v>
      </c>
      <c r="C46" s="12" t="s">
        <v>123</v>
      </c>
      <c r="D46" s="18"/>
      <c r="E46" s="13" t="s">
        <v>12</v>
      </c>
      <c r="F46" s="16">
        <v>77</v>
      </c>
      <c r="G46" s="33"/>
      <c r="H46" s="33"/>
      <c r="I46" s="33"/>
      <c r="J46" s="33"/>
      <c r="K46" s="33"/>
      <c r="L46" s="18"/>
      <c r="M46" s="18"/>
      <c r="N46" s="18"/>
      <c r="O46" s="33"/>
      <c r="P46" s="33"/>
      <c r="Q46" s="18"/>
      <c r="R46" s="21">
        <f>IF(AND(T46&gt;0,T46&lt;1000),(SUM(F46:Q46)-X46)/(S46-1),AVERAGE(F46:Q46))</f>
        <v>77</v>
      </c>
      <c r="S46" s="19">
        <f>COUNTA(F46:Q46)</f>
        <v>1</v>
      </c>
      <c r="T46" s="19">
        <f>IF(S46&gt;2,MIN(F46:Q46),0)</f>
        <v>0</v>
      </c>
      <c r="U46" s="17"/>
      <c r="V46" s="17"/>
    </row>
    <row r="47" spans="1:22" ht="78.75" x14ac:dyDescent="0.25">
      <c r="A47" s="85">
        <v>32</v>
      </c>
      <c r="B47" s="51" t="s">
        <v>124</v>
      </c>
      <c r="C47" s="12" t="s">
        <v>125</v>
      </c>
      <c r="D47" s="12" t="s">
        <v>126</v>
      </c>
      <c r="E47" s="13" t="s">
        <v>12</v>
      </c>
      <c r="F47" s="16">
        <v>70</v>
      </c>
      <c r="G47" s="18"/>
      <c r="H47" s="33"/>
      <c r="I47" s="18"/>
      <c r="J47" s="18"/>
      <c r="K47" s="18"/>
      <c r="L47" s="33"/>
      <c r="M47" s="33"/>
      <c r="N47" s="33"/>
      <c r="O47" s="18"/>
      <c r="P47" s="18"/>
      <c r="Q47" s="18"/>
      <c r="R47" s="21">
        <f>IF(AND(T47&gt;0,T47&lt;1000),(SUM(F47:Q47)-X47)/(S47-1),AVERAGE(F47:Q47))</f>
        <v>70</v>
      </c>
      <c r="S47" s="19">
        <f>COUNTA(F47:Q47)</f>
        <v>1</v>
      </c>
      <c r="T47" s="19">
        <f>IF(S47&gt;2,MIN(F47:Q47),0)</f>
        <v>0</v>
      </c>
      <c r="U47" s="17"/>
      <c r="V47" s="17"/>
    </row>
    <row r="48" spans="1:22" ht="63" x14ac:dyDescent="0.25">
      <c r="A48" s="87">
        <v>33</v>
      </c>
      <c r="B48" s="51" t="s">
        <v>127</v>
      </c>
      <c r="C48" s="12" t="s">
        <v>128</v>
      </c>
      <c r="D48" s="12"/>
      <c r="E48" s="13" t="s">
        <v>11</v>
      </c>
      <c r="F48" s="16"/>
      <c r="G48" s="33"/>
      <c r="H48" s="18">
        <v>55</v>
      </c>
      <c r="I48" s="33"/>
      <c r="J48" s="18"/>
      <c r="K48" s="18"/>
      <c r="L48" s="33"/>
      <c r="M48" s="33"/>
      <c r="N48" s="33"/>
      <c r="O48" s="33"/>
      <c r="P48" s="33"/>
      <c r="Q48" s="33"/>
      <c r="R48" s="21">
        <f>IF(AND(T48&gt;0,T48&lt;1000),(SUM(G48:Q48)-X48)/(S48-1),AVERAGE(G48:Q48))</f>
        <v>55</v>
      </c>
      <c r="S48" s="19">
        <f>COUNTA(G48:Q48)</f>
        <v>1</v>
      </c>
      <c r="T48" s="19">
        <f>IF(S48&gt;2,MIN(G48:Q48),0)</f>
        <v>0</v>
      </c>
      <c r="U48" s="17"/>
      <c r="V48" s="17"/>
    </row>
    <row r="49" spans="1:22" ht="78.75" x14ac:dyDescent="0.25">
      <c r="A49" s="87">
        <v>34</v>
      </c>
      <c r="B49" s="51" t="s">
        <v>129</v>
      </c>
      <c r="C49" s="12" t="s">
        <v>130</v>
      </c>
      <c r="D49" s="12" t="s">
        <v>131</v>
      </c>
      <c r="E49" s="13" t="s">
        <v>11</v>
      </c>
      <c r="F49" s="16"/>
      <c r="G49" s="22"/>
      <c r="H49" s="22">
        <v>48</v>
      </c>
      <c r="I49" s="22"/>
      <c r="J49" s="18"/>
      <c r="K49" s="18"/>
      <c r="L49" s="22"/>
      <c r="M49" s="22"/>
      <c r="N49" s="22"/>
      <c r="O49" s="22"/>
      <c r="P49" s="22"/>
      <c r="Q49" s="22"/>
      <c r="R49" s="21">
        <f>IF(AND(T49&gt;0,T49&lt;1000),(SUM(G49:Q49)-X49)/(S49-1),AVERAGE(G49:Q49))</f>
        <v>48</v>
      </c>
      <c r="S49" s="19">
        <f>COUNTA(G49:Q49)</f>
        <v>1</v>
      </c>
      <c r="T49" s="19">
        <f>IF(S49&gt;2,MIN(G49:Q49),0)</f>
        <v>0</v>
      </c>
      <c r="U49" s="17"/>
      <c r="V49" s="17"/>
    </row>
    <row r="50" spans="1:22" ht="78.75" x14ac:dyDescent="0.25">
      <c r="A50" s="85">
        <v>35</v>
      </c>
      <c r="B50" s="51" t="s">
        <v>132</v>
      </c>
      <c r="C50" s="12" t="s">
        <v>133</v>
      </c>
      <c r="D50" s="12" t="s">
        <v>134</v>
      </c>
      <c r="E50" s="13" t="s">
        <v>11</v>
      </c>
      <c r="F50" s="16"/>
      <c r="G50" s="92"/>
      <c r="H50" s="33">
        <v>25</v>
      </c>
      <c r="I50" s="92"/>
      <c r="J50" s="18"/>
      <c r="K50" s="18"/>
      <c r="L50" s="92"/>
      <c r="M50" s="92"/>
      <c r="N50" s="22"/>
      <c r="O50" s="22"/>
      <c r="P50" s="22"/>
      <c r="Q50" s="92"/>
      <c r="R50" s="21">
        <f>IF(AND(T50&gt;0,T50&lt;1000),(SUM(G50:Q50)-X50)/(S50-1),AVERAGE(G50:Q50))</f>
        <v>25</v>
      </c>
      <c r="S50" s="19">
        <f>COUNTA(G50:Q50)</f>
        <v>1</v>
      </c>
      <c r="T50" s="19">
        <f>IF(S50&gt;2,MIN(G50:Q50),0)</f>
        <v>0</v>
      </c>
      <c r="U50" s="17"/>
      <c r="V50" s="17"/>
    </row>
    <row r="51" spans="1:22" ht="78.75" x14ac:dyDescent="0.25">
      <c r="A51" s="87">
        <v>36</v>
      </c>
      <c r="B51" s="51" t="s">
        <v>135</v>
      </c>
      <c r="C51" s="12" t="s">
        <v>136</v>
      </c>
      <c r="D51" s="72"/>
      <c r="E51" s="13"/>
      <c r="F51" s="16">
        <v>9</v>
      </c>
      <c r="G51" s="22"/>
      <c r="H51" s="22"/>
      <c r="I51" s="22"/>
      <c r="J51" s="18"/>
      <c r="K51" s="18"/>
      <c r="L51" s="22"/>
      <c r="M51" s="22"/>
      <c r="N51" s="22"/>
      <c r="O51" s="22"/>
      <c r="P51" s="22"/>
      <c r="Q51" s="22"/>
      <c r="R51" s="21">
        <f>IF(AND(T51&gt;0,T51&lt;1000),(SUM(F51:Q51)-X51)/(S51-1),AVERAGE(F51:Q51))</f>
        <v>9</v>
      </c>
      <c r="S51" s="19">
        <f>COUNTA(F51:Q51)</f>
        <v>1</v>
      </c>
      <c r="T51" s="19">
        <f>IF(S51&gt;2,MIN(F51:Q51),0)</f>
        <v>0</v>
      </c>
      <c r="U51" s="17"/>
      <c r="V51" s="17"/>
    </row>
    <row r="52" spans="1:22" ht="63" x14ac:dyDescent="0.25">
      <c r="A52" s="87">
        <v>37</v>
      </c>
      <c r="B52" s="51" t="s">
        <v>137</v>
      </c>
      <c r="C52" s="12" t="s">
        <v>138</v>
      </c>
      <c r="D52" s="12" t="s">
        <v>139</v>
      </c>
      <c r="E52" s="13" t="s">
        <v>11</v>
      </c>
      <c r="F52" s="16"/>
      <c r="G52" s="22"/>
      <c r="H52" s="22">
        <v>1</v>
      </c>
      <c r="I52" s="18"/>
      <c r="J52" s="18"/>
      <c r="K52" s="18"/>
      <c r="L52" s="22"/>
      <c r="M52" s="93"/>
      <c r="N52" s="22"/>
      <c r="O52" s="22"/>
      <c r="P52" s="22"/>
      <c r="Q52" s="22"/>
      <c r="R52" s="21">
        <f>IF(AND(T52&gt;0,T52&lt;1000),(SUM(G52:Q52)-X52)/(S52-1),AVERAGE(G52:Q52))</f>
        <v>1</v>
      </c>
      <c r="S52" s="19">
        <f>COUNTA(G52:Q52)</f>
        <v>1</v>
      </c>
      <c r="T52" s="19">
        <f>IF(S52&gt;2,MIN(G52:Q52),0)</f>
        <v>0</v>
      </c>
      <c r="U52" s="17"/>
      <c r="V52" s="17"/>
    </row>
    <row r="53" spans="1:22" ht="78.75" x14ac:dyDescent="0.25">
      <c r="A53" s="85">
        <v>38</v>
      </c>
      <c r="B53" s="60" t="s">
        <v>142</v>
      </c>
      <c r="C53" s="12" t="s">
        <v>143</v>
      </c>
      <c r="D53" s="12" t="s">
        <v>144</v>
      </c>
      <c r="E53" s="13" t="s">
        <v>145</v>
      </c>
      <c r="F53" s="88"/>
      <c r="G53" s="28"/>
      <c r="H53" s="28"/>
      <c r="I53" s="33">
        <v>0</v>
      </c>
      <c r="J53" s="18"/>
      <c r="K53" s="18"/>
      <c r="L53" s="28"/>
      <c r="M53" s="28"/>
      <c r="N53" s="28"/>
      <c r="O53" s="28"/>
      <c r="P53" s="28"/>
      <c r="Q53" s="28"/>
      <c r="R53" s="21">
        <f>IF(AND(T53&gt;0,T53&lt;1000),(SUM(F53:Q53)-X74)/(S53-1),AVERAGE(F53:Q53))</f>
        <v>0</v>
      </c>
      <c r="S53" s="19">
        <f>COUNTA(F53:Q53)</f>
        <v>1</v>
      </c>
      <c r="T53" s="19">
        <f>IF(S53&gt;2,MIN(F53:Q53),0)</f>
        <v>0</v>
      </c>
      <c r="U53" s="17"/>
      <c r="V53" s="17"/>
    </row>
    <row r="54" spans="1:22" ht="94.5" x14ac:dyDescent="0.25">
      <c r="A54" s="87">
        <v>39</v>
      </c>
      <c r="B54" s="51" t="s">
        <v>140</v>
      </c>
      <c r="C54" s="12" t="s">
        <v>141</v>
      </c>
      <c r="D54" s="12"/>
      <c r="E54" s="13"/>
      <c r="F54" s="16">
        <v>0</v>
      </c>
      <c r="G54" s="33"/>
      <c r="H54" s="33"/>
      <c r="I54" s="33"/>
      <c r="J54" s="18"/>
      <c r="K54" s="18"/>
      <c r="L54" s="33"/>
      <c r="M54" s="33"/>
      <c r="N54" s="33"/>
      <c r="O54" s="33"/>
      <c r="P54" s="33"/>
      <c r="Q54" s="33"/>
      <c r="R54" s="21">
        <f>IF(AND(T54&gt;0,T54&lt;1000),(SUM(F54:Q54)-X54)/(S54-1),AVERAGE(F54:Q54))</f>
        <v>0</v>
      </c>
      <c r="S54" s="19">
        <f>COUNTA(F54:Q54)</f>
        <v>1</v>
      </c>
      <c r="T54" s="19">
        <f>IF(S54&gt;2,MIN(F54:Q54),0)</f>
        <v>0</v>
      </c>
      <c r="U54" s="17"/>
      <c r="V54" s="17"/>
    </row>
    <row r="55" spans="1:22" x14ac:dyDescent="0.25">
      <c r="A55" s="87">
        <v>40</v>
      </c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7"/>
      <c r="V55" s="17"/>
    </row>
    <row r="56" spans="1:22" ht="15.75" x14ac:dyDescent="0.25">
      <c r="A56" s="85">
        <v>41</v>
      </c>
      <c r="B56" s="60"/>
      <c r="C56" s="12"/>
      <c r="D56" s="12"/>
      <c r="E56" s="13"/>
      <c r="F56" s="88"/>
      <c r="G56" s="22"/>
      <c r="H56" s="22"/>
      <c r="I56" s="22"/>
      <c r="J56" s="18"/>
      <c r="K56" s="18"/>
      <c r="L56" s="22"/>
      <c r="M56" s="22"/>
      <c r="N56" s="22"/>
      <c r="O56" s="22"/>
      <c r="P56" s="22"/>
      <c r="Q56" s="22"/>
      <c r="R56" s="21" t="e">
        <f t="shared" ref="R56:R70" si="7">IF(AND(T56&gt;0,T56&lt;1000),(SUM(F56:Q56)-X56)/(S56-1),AVERAGE(F56:Q56))</f>
        <v>#DIV/0!</v>
      </c>
      <c r="S56" s="19">
        <f t="shared" ref="S56:S70" si="8">COUNTA(F56:Q56)</f>
        <v>0</v>
      </c>
      <c r="T56" s="19">
        <f t="shared" ref="T56:T70" si="9">IF(S56&gt;2,MIN(F56:Q56),0)</f>
        <v>0</v>
      </c>
      <c r="U56" s="17"/>
      <c r="V56" s="17"/>
    </row>
    <row r="57" spans="1:22" ht="15.75" x14ac:dyDescent="0.25">
      <c r="A57" s="87">
        <v>42</v>
      </c>
      <c r="B57" s="51"/>
      <c r="C57" s="12"/>
      <c r="D57" s="12"/>
      <c r="E57" s="13"/>
      <c r="F57" s="119"/>
      <c r="G57" s="120"/>
      <c r="H57" s="33"/>
      <c r="I57" s="33"/>
      <c r="J57" s="18"/>
      <c r="K57" s="18"/>
      <c r="L57" s="120"/>
      <c r="M57" s="120"/>
      <c r="N57" s="120"/>
      <c r="O57" s="120"/>
      <c r="P57" s="120"/>
      <c r="Q57" s="120"/>
      <c r="R57" s="21" t="e">
        <f t="shared" si="7"/>
        <v>#DIV/0!</v>
      </c>
      <c r="S57" s="19">
        <f t="shared" si="8"/>
        <v>0</v>
      </c>
      <c r="T57" s="19">
        <f t="shared" si="9"/>
        <v>0</v>
      </c>
      <c r="U57" s="17"/>
      <c r="V57" s="17"/>
    </row>
    <row r="58" spans="1:22" ht="15.75" x14ac:dyDescent="0.25">
      <c r="A58" s="87">
        <v>43</v>
      </c>
      <c r="B58" s="51"/>
      <c r="C58" s="12"/>
      <c r="D58" s="12"/>
      <c r="E58" s="13"/>
      <c r="F58" s="16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1" t="e">
        <f t="shared" si="7"/>
        <v>#DIV/0!</v>
      </c>
      <c r="S58" s="19">
        <f t="shared" si="8"/>
        <v>0</v>
      </c>
      <c r="T58" s="19">
        <f t="shared" si="9"/>
        <v>0</v>
      </c>
      <c r="U58" s="17"/>
      <c r="V58" s="17"/>
    </row>
    <row r="59" spans="1:22" ht="15.75" x14ac:dyDescent="0.25">
      <c r="A59" s="85">
        <v>44</v>
      </c>
      <c r="B59" s="51"/>
      <c r="C59" s="12"/>
      <c r="D59" s="12"/>
      <c r="E59" s="13"/>
      <c r="F59" s="75"/>
      <c r="G59" s="33"/>
      <c r="H59" s="33"/>
      <c r="I59" s="33"/>
      <c r="J59" s="22"/>
      <c r="K59" s="22"/>
      <c r="L59" s="33"/>
      <c r="M59" s="33"/>
      <c r="N59" s="33"/>
      <c r="O59" s="33"/>
      <c r="P59" s="33"/>
      <c r="Q59" s="33"/>
      <c r="R59" s="21" t="e">
        <f t="shared" si="7"/>
        <v>#DIV/0!</v>
      </c>
      <c r="S59" s="19">
        <f t="shared" si="8"/>
        <v>0</v>
      </c>
      <c r="T59" s="19">
        <f t="shared" si="9"/>
        <v>0</v>
      </c>
      <c r="U59" s="17"/>
      <c r="V59" s="17"/>
    </row>
    <row r="60" spans="1:22" ht="15.75" x14ac:dyDescent="0.25">
      <c r="A60" s="87">
        <v>45</v>
      </c>
      <c r="B60" s="51"/>
      <c r="C60" s="12"/>
      <c r="D60" s="12"/>
      <c r="E60" s="13"/>
      <c r="F60" s="30"/>
      <c r="G60" s="22"/>
      <c r="H60" s="22"/>
      <c r="I60" s="22"/>
      <c r="J60" s="22"/>
      <c r="K60" s="22"/>
      <c r="L60" s="22"/>
      <c r="M60" s="18"/>
      <c r="N60" s="22"/>
      <c r="O60" s="22"/>
      <c r="P60" s="22"/>
      <c r="Q60" s="22"/>
      <c r="R60" s="21" t="e">
        <f t="shared" si="7"/>
        <v>#DIV/0!</v>
      </c>
      <c r="S60" s="19">
        <f t="shared" si="8"/>
        <v>0</v>
      </c>
      <c r="T60" s="19">
        <f t="shared" si="9"/>
        <v>0</v>
      </c>
      <c r="U60" s="17"/>
      <c r="V60" s="17"/>
    </row>
    <row r="61" spans="1:22" x14ac:dyDescent="0.25">
      <c r="A61" s="87">
        <v>46</v>
      </c>
      <c r="B61" s="18"/>
      <c r="C61" s="72"/>
      <c r="D61" s="121"/>
      <c r="E61" s="122"/>
      <c r="F61" s="30"/>
      <c r="G61" s="22"/>
      <c r="H61" s="22"/>
      <c r="I61" s="22"/>
      <c r="J61" s="18"/>
      <c r="K61" s="18"/>
      <c r="L61" s="22"/>
      <c r="M61" s="22"/>
      <c r="N61" s="22"/>
      <c r="O61" s="22"/>
      <c r="P61" s="22"/>
      <c r="Q61" s="22"/>
      <c r="R61" s="21" t="e">
        <f t="shared" si="7"/>
        <v>#DIV/0!</v>
      </c>
      <c r="S61" s="19">
        <f t="shared" si="8"/>
        <v>0</v>
      </c>
      <c r="T61" s="19">
        <f t="shared" si="9"/>
        <v>0</v>
      </c>
      <c r="U61" s="17"/>
      <c r="V61" s="17"/>
    </row>
    <row r="62" spans="1:22" x14ac:dyDescent="0.25">
      <c r="A62" s="85">
        <v>47</v>
      </c>
      <c r="B62" s="33"/>
      <c r="C62" s="33"/>
      <c r="D62" s="18"/>
      <c r="E62" s="123"/>
      <c r="F62" s="30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18"/>
      <c r="R62" s="21" t="e">
        <f t="shared" si="7"/>
        <v>#DIV/0!</v>
      </c>
      <c r="S62" s="19">
        <f t="shared" si="8"/>
        <v>0</v>
      </c>
      <c r="T62" s="19">
        <f t="shared" si="9"/>
        <v>0</v>
      </c>
      <c r="U62" s="17"/>
      <c r="V62" s="17"/>
    </row>
    <row r="63" spans="1:22" x14ac:dyDescent="0.25">
      <c r="A63" s="87">
        <v>48</v>
      </c>
      <c r="B63" s="33"/>
      <c r="C63" s="33"/>
      <c r="D63" s="18"/>
      <c r="E63" s="123"/>
      <c r="F63" s="30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18"/>
      <c r="R63" s="21" t="e">
        <f t="shared" si="7"/>
        <v>#DIV/0!</v>
      </c>
      <c r="S63" s="19">
        <f t="shared" si="8"/>
        <v>0</v>
      </c>
      <c r="T63" s="19">
        <f t="shared" si="9"/>
        <v>0</v>
      </c>
      <c r="U63" s="17"/>
      <c r="V63" s="17"/>
    </row>
    <row r="64" spans="1:22" x14ac:dyDescent="0.25">
      <c r="A64" s="87">
        <v>49</v>
      </c>
      <c r="B64" s="33"/>
      <c r="C64" s="33"/>
      <c r="D64" s="33"/>
      <c r="E64" s="123"/>
      <c r="F64" s="30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18"/>
      <c r="R64" s="21" t="e">
        <f t="shared" si="7"/>
        <v>#DIV/0!</v>
      </c>
      <c r="S64" s="19">
        <f t="shared" si="8"/>
        <v>0</v>
      </c>
      <c r="T64" s="19">
        <f t="shared" si="9"/>
        <v>0</v>
      </c>
      <c r="U64" s="17"/>
      <c r="V64" s="17"/>
    </row>
    <row r="65" spans="1:22" x14ac:dyDescent="0.25">
      <c r="A65" s="85">
        <v>50</v>
      </c>
      <c r="B65" s="18"/>
      <c r="C65" s="72"/>
      <c r="D65" s="72"/>
      <c r="E65" s="122"/>
      <c r="F65" s="30"/>
      <c r="G65" s="33"/>
      <c r="H65" s="33"/>
      <c r="I65" s="33"/>
      <c r="J65" s="18"/>
      <c r="K65" s="18"/>
      <c r="L65" s="33"/>
      <c r="M65" s="33"/>
      <c r="N65" s="33"/>
      <c r="O65" s="33"/>
      <c r="P65" s="33"/>
      <c r="Q65" s="33"/>
      <c r="R65" s="21" t="e">
        <f t="shared" si="7"/>
        <v>#DIV/0!</v>
      </c>
      <c r="S65" s="19">
        <f t="shared" si="8"/>
        <v>0</v>
      </c>
      <c r="T65" s="19">
        <f t="shared" si="9"/>
        <v>0</v>
      </c>
      <c r="U65" s="17"/>
      <c r="V65" s="17"/>
    </row>
    <row r="66" spans="1:22" x14ac:dyDescent="0.25">
      <c r="A66" s="87">
        <v>51</v>
      </c>
      <c r="B66" s="33"/>
      <c r="C66" s="33"/>
      <c r="D66" s="18"/>
      <c r="E66" s="123"/>
      <c r="F66" s="30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18"/>
      <c r="R66" s="21" t="e">
        <f t="shared" si="7"/>
        <v>#DIV/0!</v>
      </c>
      <c r="S66" s="19">
        <f t="shared" si="8"/>
        <v>0</v>
      </c>
      <c r="T66" s="19">
        <f t="shared" si="9"/>
        <v>0</v>
      </c>
      <c r="U66" s="17"/>
      <c r="V66" s="17"/>
    </row>
    <row r="67" spans="1:22" x14ac:dyDescent="0.25">
      <c r="A67" s="87">
        <v>52</v>
      </c>
      <c r="B67" s="18"/>
      <c r="C67" s="72"/>
      <c r="D67" s="72"/>
      <c r="E67" s="122"/>
      <c r="F67" s="16"/>
      <c r="G67" s="22"/>
      <c r="H67" s="22"/>
      <c r="I67" s="18"/>
      <c r="J67" s="18"/>
      <c r="K67" s="18"/>
      <c r="L67" s="22"/>
      <c r="M67" s="18"/>
      <c r="N67" s="22"/>
      <c r="O67" s="22"/>
      <c r="P67" s="22"/>
      <c r="Q67" s="22"/>
      <c r="R67" s="21" t="e">
        <f t="shared" si="7"/>
        <v>#DIV/0!</v>
      </c>
      <c r="S67" s="19">
        <f t="shared" si="8"/>
        <v>0</v>
      </c>
      <c r="T67" s="19">
        <f t="shared" si="9"/>
        <v>0</v>
      </c>
      <c r="U67" s="17"/>
      <c r="V67" s="17"/>
    </row>
    <row r="68" spans="1:22" x14ac:dyDescent="0.25">
      <c r="A68" s="85">
        <v>53</v>
      </c>
      <c r="B68" s="33"/>
      <c r="C68" s="33"/>
      <c r="D68" s="33"/>
      <c r="E68" s="122"/>
      <c r="F68" s="30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18"/>
      <c r="R68" s="21" t="e">
        <f t="shared" si="7"/>
        <v>#DIV/0!</v>
      </c>
      <c r="S68" s="19">
        <f t="shared" si="8"/>
        <v>0</v>
      </c>
      <c r="T68" s="19">
        <f t="shared" si="9"/>
        <v>0</v>
      </c>
      <c r="U68" s="17"/>
      <c r="V68" s="17"/>
    </row>
    <row r="69" spans="1:22" x14ac:dyDescent="0.25">
      <c r="A69" s="87">
        <v>54</v>
      </c>
      <c r="B69" s="18"/>
      <c r="C69" s="72"/>
      <c r="D69" s="72"/>
      <c r="E69" s="122"/>
      <c r="F69" s="16"/>
      <c r="G69" s="18"/>
      <c r="H69" s="18"/>
      <c r="I69" s="22"/>
      <c r="J69" s="124"/>
      <c r="K69" s="124"/>
      <c r="L69" s="22"/>
      <c r="M69" s="22"/>
      <c r="N69" s="22"/>
      <c r="O69" s="22"/>
      <c r="P69" s="22"/>
      <c r="Q69" s="18"/>
      <c r="R69" s="21" t="e">
        <f t="shared" si="7"/>
        <v>#DIV/0!</v>
      </c>
      <c r="S69" s="19">
        <f t="shared" si="8"/>
        <v>0</v>
      </c>
      <c r="T69" s="19">
        <f t="shared" si="9"/>
        <v>0</v>
      </c>
      <c r="U69" s="17"/>
      <c r="V69" s="17"/>
    </row>
    <row r="70" spans="1:22" x14ac:dyDescent="0.25">
      <c r="A70" s="87">
        <v>55</v>
      </c>
      <c r="B70" s="33"/>
      <c r="C70" s="33"/>
      <c r="D70" s="18"/>
      <c r="E70" s="123"/>
      <c r="F70" s="30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18"/>
      <c r="R70" s="21" t="e">
        <f t="shared" si="7"/>
        <v>#DIV/0!</v>
      </c>
      <c r="S70" s="19">
        <f t="shared" si="8"/>
        <v>0</v>
      </c>
      <c r="T70" s="19">
        <f t="shared" si="9"/>
        <v>0</v>
      </c>
      <c r="U70" s="17"/>
      <c r="V70" s="17"/>
    </row>
    <row r="71" spans="1:22" x14ac:dyDescent="0.25">
      <c r="A71" s="17"/>
      <c r="C71" s="125"/>
      <c r="D71" s="125"/>
      <c r="E71" s="126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127"/>
      <c r="Q71" s="127"/>
      <c r="R71" s="128"/>
      <c r="S71" s="17"/>
      <c r="T71" s="17"/>
      <c r="U71" s="17"/>
      <c r="V71" s="17"/>
    </row>
    <row r="72" spans="1:22" x14ac:dyDescent="0.25">
      <c r="A72" s="17"/>
      <c r="B72" s="17"/>
      <c r="C72" s="125"/>
      <c r="D72" s="125"/>
      <c r="E72" s="126"/>
      <c r="F72" s="127"/>
      <c r="G72" s="127"/>
      <c r="H72" s="127"/>
      <c r="I72" s="127"/>
      <c r="J72" s="127"/>
      <c r="K72" s="127"/>
      <c r="L72" s="127"/>
      <c r="M72" s="127"/>
      <c r="N72" s="127"/>
      <c r="O72" s="127"/>
      <c r="P72" s="127"/>
      <c r="Q72" s="127"/>
      <c r="R72" s="128"/>
      <c r="S72" s="17"/>
      <c r="T72" s="17"/>
      <c r="U72" s="17"/>
      <c r="V72" s="17"/>
    </row>
    <row r="73" spans="1:22" x14ac:dyDescent="0.25">
      <c r="A73" s="17"/>
      <c r="B73" s="129"/>
      <c r="C73" s="125"/>
      <c r="D73" s="125"/>
      <c r="E73" s="126"/>
      <c r="F73" s="12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28"/>
      <c r="S73" s="17"/>
      <c r="T73" s="17"/>
      <c r="U73" s="17"/>
      <c r="V73" s="17"/>
    </row>
  </sheetData>
  <mergeCells count="6">
    <mergeCell ref="B1:E1"/>
    <mergeCell ref="B3:E3"/>
    <mergeCell ref="F1:Q1"/>
    <mergeCell ref="H3:M3"/>
    <mergeCell ref="B14:E14"/>
    <mergeCell ref="F14:Q14"/>
  </mergeCells>
  <conditionalFormatting sqref="B56:B73 B1:B54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Гуринова Анастасия Викторовна</dc:creator>
  <cp:lastModifiedBy>Гуринова Анастасия Викторовна</cp:lastModifiedBy>
  <dcterms:created xsi:type="dcterms:W3CDTF">2026-04-09T07:41:47Z</dcterms:created>
  <dcterms:modified xsi:type="dcterms:W3CDTF">2026-05-06T14:06:57Z</dcterms:modified>
</cp:coreProperties>
</file>